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87" documentId="13_ncr:1_{F6CB121F-512D-4AA6-A0C1-0FB36C537598}" xr6:coauthVersionLast="47" xr6:coauthVersionMax="47" xr10:uidLastSave="{9F2A29A6-6073-4D46-BC9D-F185507E381F}"/>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<sst xmlns="http://schemas.openxmlformats.org/spreadsheetml/2006/main" count="178599" uniqueCount="39082">
  <si>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</si>
  <si>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</si>
  <si>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</si>
  <si>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</si>
  <si>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</si>
  <si>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</si>
  <si>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</si>
  <si>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</si>
  <si>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</si>
  <si>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</si>
  <si>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</si>
  <si>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</si>
  <si>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</si>
  <si>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</si>
  <si>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</si>
  <si>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</si>
  <si>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</si>
  <si>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</si>
  <si>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</si>
  <si>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</si>
  <si>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</si>
  <si>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</si>
  <si>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</si>
  <si>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</si>
  <si>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</si>
  <si>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</si>
  <si>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</si>
  <si>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</si>
  <si>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</si>
  <si>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</si>
  <si>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</si>
  <si>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</si>
  <si>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</si>
  <si>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</si>
  <si>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</si>
  <si>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</si>
  <si>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</si>
  <si>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</si>
  <si>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</si>
  <si>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</si>
  <si>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</si>
  <si>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</si>
  <si>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</si>
  <si>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</si>
  <si>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</si>
  <si>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</si>
  <si>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</si>
  <si>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</si>
  <si>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</si>
  <si>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</si>
  <si>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</si>
  <si>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</si>
  <si>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</si>
  <si>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</si>
  <si>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</si>
  <si>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</si>
  <si>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</si>
  <si>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</si>
  <si>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</si>
  <si>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</si>
  <si>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</si>
  <si>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</si>
  <si>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</si>
  <si>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</si>
  <si>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</si>
  <si>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</si>
  <si>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</si>
  <si>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</si>
  <si>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</si>
  <si>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</si>
  <si>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</si>
  <si>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</si>
  <si>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</si>
  <si>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</si>
  <si>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</si>
  <si>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</si>
  <si>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</si>
  <si>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</si>
  <si>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</si>
  <si>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</si>
  <si>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</si>
  <si>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</si>
  <si>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</si>
  <si>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</si>
  <si>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</si>
  <si>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</si>
  <si>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</si>
  <si>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</si>
  <si>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</si>
  <si>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</si>
  <si>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</si>
  <si>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</si>
  <si>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</si>
  <si>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</si>
  <si>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</si>
  <si>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</si>
  <si>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</si>
  <si>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</si>
  <si>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</si>
  <si>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</si>
  <si>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</si>
  <si>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</si>
  <si>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</si>
  <si>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</si>
  <si>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</si>
  <si>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</si>
  <si>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</si>
  <si>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</si>
  <si>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</si>
  <si>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</si>
  <si>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</si>
  <si>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</si>
  <si>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</si>
  <si>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</si>
  <si>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</si>
  <si>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</si>
  <si>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</si>
  <si>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</si>
  <si>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</si>
  <si>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</si>
  <si>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</si>
  <si>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</si>
  <si>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</si>
  <si>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</si>
  <si>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</si>
  <si>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</si>
  <si>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</si>
  <si>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</si>
  <si>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</si>
  <si>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</si>
  <si>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</si>
  <si>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</si>
  <si>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</si>
  <si>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</si>
  <si>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</si>
  <si>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</si>
  <si>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</si>
  <si>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</si>
  <si>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</si>
  <si>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</si>
  <si>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</si>
  <si>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</si>
  <si>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</si>
  <si>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</si>
  <si>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</si>
  <si>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</si>
  <si>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</si>
  <si>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</si>
  <si>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</si>
  <si>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</si>
  <si>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</si>
  <si>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</si>
  <si>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</si>
  <si>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</si>
  <si>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</si>
  <si>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</si>
  <si>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</si>
  <si>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</si>
  <si>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</si>
  <si>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</si>
  <si>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</si>
  <si>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</si>
  <si>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</si>
  <si>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</si>
  <si>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</si>
  <si>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</si>
  <si>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</si>
  <si>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</si>
  <si>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</si>
  <si>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</si>
  <si>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</si>
  <si>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</si>
  <si>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</si>
  <si>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</si>
  <si>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</si>
  <si>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</si>
  <si>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</si>
  <si>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</si>
  <si>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</si>
  <si>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</si>
  <si>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</si>
  <si>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</si>
  <si>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</si>
  <si>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</si>
  <si>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</si>
  <si>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</si>
  <si>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</si>
  <si>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</si>
  <si>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</si>
  <si>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</si>
  <si>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</si>
  <si>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</si>
  <si>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</si>
  <si>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</si>
  <si>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</si>
  <si>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</si>
  <si>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</si>
  <si>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</si>
  <si>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</si>
  <si>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</si>
  <si>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</si>
  <si>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</si>
  <si>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</si>
  <si>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</si>
  <si>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</si>
  <si>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</si>
  <si>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</si>
  <si>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</si>
  <si>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</si>
  <si>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</si>
  <si>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</si>
  <si>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</si>
  <si>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</si>
  <si>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</si>
  <si>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</si>
  <si>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</si>
  <si>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</si>
  <si>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</si>
  <si>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</si>
  <si>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</si>
  <si>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</si>
  <si>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</si>
  <si>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</si>
  <si>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</si>
  <si>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</si>
  <si>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</si>
  <si>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</si>
  <si>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</si>
  <si>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</si>
  <si>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</si>
  <si>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</si>
  <si>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</si>
  <si>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</si>
  <si>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</si>
  <si>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</si>
  <si>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</si>
  <si>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</si>
  <si>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</si>
  <si>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</si>
  <si>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</si>
  <si>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</si>
  <si>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</si>
  <si>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</si>
  <si>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</si>
  <si>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</si>
  <si>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</si>
  <si>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</si>
  <si>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</si>
  <si>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</si>
  <si>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</si>
  <si>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</si>
  <si>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</si>
  <si>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</si>
  <si>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</si>
  <si>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</si>
  <si>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</si>
  <si>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</si>
  <si>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</si>
  <si>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</si>
  <si>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</si>
  <si>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</si>
  <si>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</si>
  <si>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</si>
  <si>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</si>
  <si>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</si>
  <si>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</si>
  <si>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</si>
  <si>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</si>
  <si>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</si>
  <si>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</si>
  <si>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</si>
  <si>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</si>
  <si>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</si>
  <si>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</si>
  <si>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</si>
  <si>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</si>
  <si>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</si>
  <si>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</si>
  <si>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</si>
  <si>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</si>
  <si>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</si>
  <si>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</si>
  <si>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</si>
  <si>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</si>
  <si>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</si>
  <si>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</si>
  <si>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</si>
  <si>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</si>
  <si>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</si>
  <si>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</si>
  <si>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</si>
  <si>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</si>
  <si>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</si>
  <si>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</si>
  <si>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</si>
  <si>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</si>
  <si>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</si>
  <si>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</si>
  <si>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</si>
  <si>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</si>
  <si>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</si>
  <si>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</si>
  <si>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</si>
  <si>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</si>
  <si>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</si>
  <si>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</si>
  <si>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</si>
  <si>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</si>
  <si>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</si>
  <si>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</si>
  <si>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</si>
  <si>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</si>
  <si>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</si>
  <si>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</si>
  <si>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</si>
  <si>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</si>
  <si>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</si>
  <si>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</si>
  <si>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</si>
  <si>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</si>
  <si>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</si>
  <si>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</si>
  <si>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</si>
  <si>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</si>
  <si>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</si>
  <si>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</si>
  <si>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</si>
  <si>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</si>
  <si>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</si>
  <si>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</si>
  <si>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</si>
  <si>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</si>
  <si>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</si>
  <si>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</si>
  <si>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</si>
  <si>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</si>
  <si>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</si>
  <si>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</si>
  <si>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</si>
  <si>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</si>
  <si>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</si>
  <si>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</si>
  <si>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</si>
  <si>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</si>
  <si>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</si>
  <si>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</si>
  <si>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</si>
  <si>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</si>
  <si>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</si>
  <si>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</si>
  <si>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</si>
  <si>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</si>
  <si>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</si>
  <si>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</si>
  <si>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</si>
  <si>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</si>
  <si>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</si>
  <si>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</si>
  <si>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</si>
  <si>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</si>
  <si>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</si>
  <si>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</si>
  <si>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</si>
  <si>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</si>
  <si>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</si>
  <si>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</si>
  <si>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</si>
  <si>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</si>
  <si>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</si>
  <si>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</si>
  <si>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</si>
  <si>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</si>
  <si>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</si>
  <si>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</si>
  <si>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</si>
  <si>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</si>
  <si>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</si>
  <si>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</si>
  <si>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</si>
  <si>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</si>
  <si>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</si>
  <si>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</si>
  <si>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</si>
  <si>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</si>
  <si>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</si>
  <si>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</si>
  <si>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</si>
  <si>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</si>
  <si>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</si>
  <si>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</si>
  <si>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</si>
  <si>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</si>
  <si>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</si>
  <si>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</si>
  <si>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</si>
  <si>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</si>
  <si>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</si>
  <si>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</si>
  <si>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</si>
  <si>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</si>
  <si>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</si>
  <si>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</si>
  <si>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</si>
  <si>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</si>
  <si>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</si>
  <si>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</si>
  <si>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</si>
  <si>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</si>
  <si>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</si>
  <si>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</si>
  <si>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</si>
  <si>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</si>
  <si>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</si>
  <si>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</si>
  <si>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</si>
  <si>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</si>
  <si>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</si>
  <si>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</si>
  <si>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</si>
  <si>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</si>
  <si>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</si>
  <si>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</si>
  <si>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</si>
  <si>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</si>
  <si>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</si>
  <si>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</si>
  <si>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</si>
  <si>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</si>
  <si>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</si>
  <si>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</si>
  <si>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</si>
  <si>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</si>
  <si>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</si>
  <si>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</si>
  <si>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</si>
  <si>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</si>
  <si>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</si>
  <si>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</si>
  <si>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</si>
  <si>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</si>
  <si>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</si>
  <si>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</si>
  <si>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</si>
  <si>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</si>
  <si>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</si>
  <si>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</si>
  <si>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</si>
  <si>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</si>
  <si>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</si>
  <si>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</si>
  <si>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</si>
  <si>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</si>
  <si>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</si>
  <si>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</si>
  <si>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</si>
  <si>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</si>
  <si>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</si>
  <si>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</si>
  <si>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</si>
  <si>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</si>
  <si>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</si>
  <si>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</si>
  <si>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</si>
  <si>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</si>
  <si>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</si>
  <si>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</si>
  <si>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</si>
  <si>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</si>
  <si>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</si>
  <si>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</si>
  <si>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</si>
  <si>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</si>
  <si>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</si>
  <si>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</si>
  <si>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</si>
  <si>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</si>
  <si>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</si>
  <si>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</si>
  <si>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</si>
  <si>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</si>
  <si>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</si>
  <si>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</si>
  <si>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</si>
  <si>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</si>
  <si>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</si>
  <si>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</si>
  <si>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</si>
  <si>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</si>
  <si>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</si>
  <si>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</si>
  <si>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</si>
  <si>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</si>
  <si>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</si>
  <si>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</si>
  <si>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</si>
  <si>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</si>
  <si>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</si>
  <si>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</si>
  <si>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</si>
  <si>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</si>
  <si>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</si>
  <si>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</si>
  <si>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</si>
  <si>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</si>
  <si>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</si>
  <si>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</si>
  <si>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</si>
  <si>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</si>
  <si>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</si>
  <si>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</si>
  <si>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</si>
  <si>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</si>
  <si>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</si>
  <si>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</si>
  <si>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</si>
  <si>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</si>
  <si>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</si>
  <si>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</si>
  <si>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</si>
  <si>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</si>
  <si>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</si>
  <si>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</si>
  <si>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</si>
  <si>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</si>
  <si>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</si>
  <si>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</si>
  <si>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</si>
  <si>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</si>
  <si>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</si>
  <si>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</si>
  <si>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</si>
  <si>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</si>
  <si>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</si>
  <si>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</si>
  <si>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</si>
  <si>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</si>
  <si>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</si>
  <si>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</si>
  <si>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</si>
  <si>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</si>
  <si>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</si>
  <si>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</si>
  <si>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</si>
  <si>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</si>
  <si>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</si>
  <si>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</si>
  <si>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</si>
  <si>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</si>
  <si>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</si>
  <si>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</si>
  <si>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</si>
  <si>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</si>
  <si>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</si>
  <si>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</si>
  <si>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</si>
  <si>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</si>
  <si>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</si>
  <si>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</si>
  <si>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</si>
  <si>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</si>
  <si>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</si>
  <si>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</si>
  <si>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</si>
  <si>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</si>
  <si>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</si>
  <si>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</si>
  <si>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</si>
  <si>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</si>
  <si>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</si>
  <si>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</si>
  <si>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</si>
  <si>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</si>
  <si>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</si>
  <si>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</si>
  <si>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</si>
  <si>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</si>
  <si>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</si>
  <si>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</si>
  <si>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</si>
  <si>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</si>
  <si>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</si>
  <si>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</si>
  <si>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</si>
  <si>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</si>
  <si>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</si>
  <si>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</si>
  <si>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</si>
  <si>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</si>
  <si>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</si>
  <si>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</si>
  <si>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</si>
  <si>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</si>
  <si>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</si>
  <si>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</si>
  <si>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</si>
  <si>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</si>
  <si>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</si>
  <si>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</si>
  <si>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</si>
  <si>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</si>
  <si>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</si>
  <si>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</si>
  <si>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</si>
  <si>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</si>
  <si>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</si>
  <si>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</si>
  <si>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</si>
  <si>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</si>
  <si>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</si>
  <si>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</si>
  <si>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</si>
  <si>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</si>
  <si>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</si>
  <si>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</si>
  <si>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</si>
  <si>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</si>
  <si>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</si>
  <si>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</si>
  <si>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</si>
  <si>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</si>
  <si>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</si>
  <si>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</si>
  <si>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</si>
  <si>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</si>
  <si>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</si>
  <si>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</si>
  <si>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</si>
  <si>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</si>
  <si>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</si>
  <si>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</si>
  <si>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</si>
  <si>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</si>
  <si>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</si>
  <si>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</si>
  <si>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</si>
  <si>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</si>
  <si>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</si>
  <si>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</si>
  <si>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</si>
  <si>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</si>
  <si>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</si>
  <si>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</si>
  <si>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</si>
  <si>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</si>
  <si>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</si>
  <si>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</si>
  <si>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</si>
  <si>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</si>
  <si>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</si>
  <si>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</si>
  <si>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</si>
  <si>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</si>
  <si>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</si>
  <si>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</si>
  <si>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</si>
  <si>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</si>
  <si>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</si>
  <si>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</si>
  <si>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</si>
  <si>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</si>
  <si>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</si>
  <si>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</si>
  <si>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</si>
  <si>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</si>
  <si>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</si>
  <si>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</si>
  <si>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</si>
  <si>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</si>
  <si>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</si>
  <si>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</si>
  <si>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</si>
  <si>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</si>
  <si>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</si>
  <si>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</si>
  <si>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</si>
  <si>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</si>
  <si>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</si>
  <si>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</si>
  <si>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</si>
  <si>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</si>
  <si>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</si>
  <si>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</si>
  <si>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</si>
  <si>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</si>
  <si>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</si>
  <si>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</si>
  <si>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</si>
  <si>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</si>
  <si>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</si>
  <si>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</si>
  <si>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</si>
  <si>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</si>
  <si>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</si>
  <si>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</si>
  <si>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</si>
  <si>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</si>
  <si>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</si>
  <si>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</si>
  <si>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</si>
  <si>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</si>
  <si>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</si>
  <si>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</si>
  <si>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</si>
  <si>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</si>
  <si>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</si>
  <si>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</si>
  <si>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</si>
  <si>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</si>
  <si>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</si>
  <si>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</si>
  <si>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</si>
  <si>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</si>
  <si>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</si>
  <si>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</si>
  <si>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</si>
  <si>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</si>
  <si>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</si>
  <si>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</si>
  <si>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</si>
  <si>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</si>
  <si>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</si>
  <si>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</si>
  <si>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</si>
  <si>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</si>
  <si>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</si>
  <si>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</si>
  <si>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</si>
  <si>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</si>
  <si>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</si>
  <si>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</si>
  <si>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</si>
  <si>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</si>
  <si>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</si>
  <si>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</si>
  <si>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</si>
  <si>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</si>
  <si>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</si>
  <si>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</si>
  <si>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</si>
  <si>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</si>
  <si>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</si>
  <si>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</si>
  <si>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</si>
  <si>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</si>
  <si>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</si>
  <si>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</si>
  <si>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</si>
  <si>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</si>
  <si>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</si>
  <si>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</si>
  <si>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</si>
  <si>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</si>
  <si>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</si>
  <si>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</si>
  <si>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</si>
  <si>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</si>
  <si>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</si>
  <si>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</si>
  <si>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</si>
  <si>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</si>
  <si>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</si>
  <si>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</si>
  <si>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</si>
  <si>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</si>
  <si>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</si>
  <si>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</si>
  <si>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</si>
  <si>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</si>
  <si>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</si>
  <si>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</si>
  <si>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</si>
  <si>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</si>
  <si>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</si>
  <si>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</si>
  <si>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</si>
  <si>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</si>
  <si>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</si>
  <si>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</si>
  <si>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</si>
  <si>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</si>
  <si>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</si>
  <si>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</si>
  <si>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</si>
  <si>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</si>
  <si>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</si>
  <si>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</si>
  <si>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</si>
  <si>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</si>
  <si>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</si>
  <si>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</si>
  <si>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</si>
  <si>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</si>
  <si>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</si>
  <si>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</si>
  <si>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</si>
  <si>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</si>
  <si>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</si>
  <si>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</si>
  <si>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</si>
  <si>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</si>
  <si>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</si>
  <si>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</si>
  <si>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</si>
  <si>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</si>
  <si>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</si>
  <si>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</si>
  <si>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</si>
  <si>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</si>
  <si>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</si>
  <si>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</si>
  <si>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</si>
  <si>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</si>
  <si>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</si>
  <si>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</si>
  <si>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</si>
  <si>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</si>
  <si>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</si>
  <si>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</si>
  <si>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</si>
  <si>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</si>
  <si>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</si>
  <si>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</si>
  <si>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</si>
  <si>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</si>
  <si>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</si>
  <si>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</si>
  <si>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</si>
  <si>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</si>
  <si>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</si>
  <si>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</si>
  <si>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</si>
  <si>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</si>
  <si>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</si>
  <si>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</si>
  <si>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</si>
  <si>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</si>
  <si>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</si>
  <si>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</si>
  <si>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</si>
  <si>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</si>
  <si>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</si>
  <si>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</si>
  <si>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</si>
  <si>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</si>
  <si>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</si>
  <si>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</si>
  <si>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</si>
  <si>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</si>
  <si>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</si>
  <si>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</si>
  <si>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</si>
  <si>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</si>
  <si>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</si>
  <si>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</si>
  <si>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</si>
  <si>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</si>
  <si>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</si>
  <si>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</si>
  <si>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</si>
  <si>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</si>
  <si>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</si>
  <si>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</si>
  <si>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</si>
  <si>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</si>
  <si>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</si>
  <si>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</si>
  <si>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</si>
  <si>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</si>
  <si>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</si>
  <si>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</si>
  <si>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</si>
  <si>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</si>
  <si>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</si>
  <si>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</si>
  <si>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</si>
  <si>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</si>
  <si>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</si>
  <si>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</si>
  <si>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</si>
  <si>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</si>
  <si>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</si>
  <si>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</si>
  <si>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</si>
  <si>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</si>
  <si>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</si>
  <si>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</si>
  <si>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</si>
  <si>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</si>
  <si>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</si>
  <si>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</si>
  <si>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</si>
  <si>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</si>
  <si>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</si>
  <si>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</si>
  <si>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</si>
  <si>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</si>
  <si>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</si>
  <si>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</si>
  <si>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</si>
  <si>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</si>
  <si>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</si>
  <si>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</si>
  <si>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</si>
  <si>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</si>
  <si>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</si>
  <si>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</si>
  <si>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</si>
  <si>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</si>
  <si>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</si>
  <si>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</si>
  <si>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</si>
  <si>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</si>
  <si>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</si>
  <si>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</si>
  <si>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</si>
  <si>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</si>
  <si>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</si>
  <si>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</si>
  <si>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</si>
  <si>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</si>
  <si>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</si>
  <si>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</si>
  <si>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</si>
  <si>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</si>
  <si>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</si>
  <si>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</si>
  <si>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</si>
  <si>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</si>
  <si>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</si>
  <si>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</si>
  <si>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</si>
  <si>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</si>
  <si>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</si>
  <si>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</si>
  <si>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</si>
  <si>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</si>
  <si>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</si>
  <si>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</si>
  <si>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</si>
  <si>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</si>
  <si>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</si>
  <si>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</si>
  <si>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</si>
  <si>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</si>
  <si>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</si>
  <si>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</si>
  <si>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</si>
  <si>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</si>
  <si>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</si>
  <si>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</si>
  <si>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</si>
  <si>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</si>
  <si>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</si>
  <si>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</si>
  <si>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</si>
  <si>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</si>
  <si>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</si>
  <si>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</si>
  <si>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</si>
  <si>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</si>
  <si>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</si>
  <si>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</si>
  <si>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</si>
  <si>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</si>
  <si>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</si>
  <si>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</si>
  <si>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</si>
  <si>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</si>
  <si>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</si>
  <si>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</si>
  <si>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</si>
  <si>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</si>
  <si>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</si>
  <si>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</si>
  <si>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</si>
  <si>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</si>
  <si>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</si>
  <si>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</si>
  <si>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</si>
  <si>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</si>
  <si>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</si>
  <si>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</si>
  <si>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</si>
  <si>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</si>
  <si>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</si>
  <si>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</si>
  <si>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</si>
  <si>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</si>
  <si>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</si>
  <si>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</si>
  <si>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</si>
  <si>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</si>
  <si>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</si>
  <si>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</si>
  <si>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</si>
  <si>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</si>
  <si>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</si>
  <si>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</si>
  <si>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</si>
  <si>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</si>
  <si>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</si>
  <si>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</si>
  <si>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</si>
  <si>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</si>
  <si>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</si>
  <si>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</si>
  <si>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</si>
  <si>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</si>
  <si>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</si>
  <si>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</si>
  <si>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</si>
  <si>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</si>
  <si>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</si>
  <si>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</si>
  <si>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</si>
  <si>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</si>
  <si>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</si>
  <si>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</si>
  <si>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</si>
  <si>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</si>
  <si>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</si>
  <si>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</si>
  <si>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</si>
  <si>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</si>
  <si>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</si>
  <si>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</si>
  <si>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</si>
  <si>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</si>
  <si>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</si>
  <si>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</si>
  <si>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</si>
  <si>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</si>
  <si>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</si>
  <si>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</si>
  <si>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</si>
  <si>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</si>
  <si>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</si>
  <si>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</si>
  <si>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</si>
  <si>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</si>
  <si>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</si>
  <si>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</si>
  <si>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</si>
  <si>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</si>
  <si>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</si>
  <si>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</si>
  <si>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</si>
  <si>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</si>
  <si>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</si>
  <si>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</si>
  <si>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</si>
  <si>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</si>
  <si>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</si>
  <si>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</si>
  <si>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</si>
  <si>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</si>
  <si>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</si>
  <si>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</si>
  <si>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</si>
  <si>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</si>
  <si>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</si>
  <si>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</si>
  <si>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</si>
  <si>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</si>
  <si>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</si>
  <si>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</si>
  <si>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</si>
  <si>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</si>
  <si>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</si>
  <si>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</si>
  <si>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</si>
  <si>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</si>
  <si>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</si>
  <si>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</si>
  <si>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</si>
  <si>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</si>
  <si>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</si>
  <si>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</si>
  <si>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</si>
  <si>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</si>
  <si>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</si>
  <si>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</si>
  <si>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</si>
  <si>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</si>
  <si>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</si>
  <si>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</si>
  <si>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</si>
  <si>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</si>
  <si>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</si>
  <si>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</si>
  <si>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</si>
  <si>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</si>
  <si>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</si>
  <si>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</si>
  <si>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</si>
  <si>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</si>
  <si>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</si>
  <si>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</si>
  <si>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</si>
  <si>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</si>
  <si>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</si>
  <si>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</si>
  <si>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</si>
  <si>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</si>
  <si>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</si>
  <si>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</si>
  <si>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</si>
  <si>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</si>
  <si>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</si>
  <si>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</si>
  <si>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</si>
  <si>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</si>
  <si>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</si>
  <si>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</si>
  <si>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</si>
  <si>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</si>
  <si>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</si>
  <si>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</si>
  <si>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</si>
  <si>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</si>
  <si>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</si>
  <si>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</si>
  <si>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</si>
  <si>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</si>
  <si>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</si>
  <si>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</si>
  <si>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</si>
  <si>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</si>
  <si>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</si>
  <si>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</si>
  <si>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</si>
  <si>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</si>
  <si>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</si>
  <si>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</si>
  <si>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</si>
  <si>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</si>
  <si>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</si>
  <si>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</si>
  <si>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</si>
  <si>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</si>
  <si>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</si>
  <si>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</si>
  <si>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</si>
  <si>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</si>
  <si>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</si>
  <si>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</si>
  <si>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</si>
  <si>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</si>
  <si>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</si>
  <si>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</si>
  <si>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</si>
  <si>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</si>
  <si>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</si>
  <si>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</si>
  <si>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</si>
  <si>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</si>
  <si>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</si>
  <si>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</si>
  <si>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</si>
  <si>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</si>
  <si>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</si>
  <si>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</si>
  <si>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</si>
  <si>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</si>
  <si>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</si>
  <si>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</si>
  <si>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</si>
  <si>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</si>
  <si>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</si>
  <si>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</si>
  <si>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</si>
  <si>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</si>
  <si>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</si>
  <si>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</si>
  <si>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</si>
  <si>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</si>
  <si>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</si>
  <si>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</si>
  <si>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</si>
  <si>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</si>
  <si>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</si>
  <si>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</si>
  <si>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</si>
  <si>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</si>
  <si>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</si>
  <si>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</si>
  <si>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</si>
  <si>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</si>
  <si>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</si>
  <si>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</si>
  <si>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</si>
  <si>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</si>
  <si>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</si>
  <si>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</si>
  <si>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</si>
  <si>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</si>
  <si>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</si>
  <si>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</si>
  <si>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</si>
  <si>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</si>
  <si>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</si>
  <si>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</si>
  <si>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</si>
  <si>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</si>
  <si>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</si>
  <si>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</si>
  <si>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</si>
  <si>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</si>
  <si>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</si>
  <si>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</si>
  <si>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</si>
  <si>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</si>
  <si>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</si>
  <si>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</si>
  <si>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</si>
  <si>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</si>
  <si>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</si>
  <si>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</si>
  <si>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</si>
  <si>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</si>
  <si>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</si>
  <si>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</si>
  <si>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</si>
  <si>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</si>
  <si>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</si>
  <si>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</si>
  <si>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</si>
  <si>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</si>
  <si>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</si>
  <si>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</si>
  <si>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</si>
  <si>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</si>
  <si>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</si>
  <si>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</si>
  <si>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</si>
  <si>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</si>
  <si>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</si>
  <si>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</si>
  <si>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</si>
  <si>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</si>
  <si>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</si>
  <si>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</si>
  <si>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</si>
  <si>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</si>
  <si>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</si>
  <si>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</si>
  <si>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</si>
  <si>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</si>
  <si>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</si>
  <si>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</si>
  <si>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</si>
  <si>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</si>
  <si>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</si>
  <si>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</si>
  <si>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</si>
  <si>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</si>
  <si>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</si>
  <si>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</si>
  <si>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</si>
  <si>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</si>
  <si>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</si>
  <si>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</si>
  <si>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</si>
  <si>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</si>
  <si>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</si>
  <si>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</si>
  <si>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</si>
  <si>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</si>
  <si>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</si>
  <si>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</si>
  <si>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</si>
  <si>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</si>
  <si>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</si>
  <si>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</si>
  <si>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</si>
  <si>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</si>
  <si>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</si>
  <si>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</si>
  <si>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</si>
  <si>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</si>
  <si>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</si>
  <si>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</si>
  <si>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</si>
  <si>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</si>
  <si>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</si>
  <si>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</si>
  <si>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</si>
  <si>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</si>
  <si>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</si>
  <si>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</si>
  <si>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</si>
  <si>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</si>
  <si>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</si>
  <si>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</si>
  <si>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</si>
  <si>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</si>
  <si>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</si>
  <si>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</si>
  <si>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</si>
  <si>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</si>
  <si>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</si>
  <si>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</si>
  <si>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</si>
  <si>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</si>
  <si>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</si>
  <si>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</si>
  <si>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</si>
  <si>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</si>
  <si>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</si>
  <si>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</si>
  <si>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</si>
  <si>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</si>
  <si>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</si>
  <si>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</si>
  <si>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</si>
  <si>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</si>
  <si>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</si>
  <si>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</si>
  <si>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</si>
  <si>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</si>
  <si>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</si>
  <si>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</si>
  <si>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</si>
  <si>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</si>
  <si>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</si>
  <si>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</si>
  <si>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</si>
  <si>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</si>
  <si>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</si>
  <si>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</si>
  <si>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</si>
  <si>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</si>
  <si>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</si>
  <si>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</si>
  <si>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</si>
  <si>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</si>
  <si>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</si>
  <si>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</si>
  <si>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</si>
  <si>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</si>
  <si>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</si>
  <si>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</si>
  <si>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</si>
  <si>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</si>
  <si>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</si>
  <si>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</si>
  <si>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</si>
  <si>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</si>
  <si>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</si>
  <si>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</si>
  <si>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</si>
  <si>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</si>
  <si>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</si>
  <si>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</si>
  <si>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</si>
  <si>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</si>
  <si>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</si>
  <si>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</si>
  <si>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</si>
  <si>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</si>
  <si>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</si>
  <si>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</si>
  <si>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</si>
  <si>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</si>
  <si>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</si>
  <si>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</si>
  <si>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</si>
  <si>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</si>
  <si>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</si>
  <si>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</si>
  <si>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</si>
  <si>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</si>
  <si>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</si>
  <si>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</si>
  <si>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</si>
  <si>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</si>
  <si>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</si>
  <si>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</si>
  <si>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</si>
  <si>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</si>
  <si>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</si>
  <si>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</si>
  <si>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</si>
  <si>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</si>
  <si>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</si>
  <si>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</si>
  <si>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</si>
  <si>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</si>
  <si>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</si>
  <si>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</si>
  <si>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</si>
  <si>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</si>
  <si>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</si>
  <si>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</si>
  <si>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</si>
  <si>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</si>
  <si>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</si>
  <si>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</si>
  <si>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</si>
  <si>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</si>
  <si>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</si>
  <si>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</si>
  <si>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</si>
  <si>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</si>
  <si>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</si>
  <si>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</si>
  <si>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</si>
  <si>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</si>
  <si>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</si>
  <si>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</si>
  <si>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</si>
  <si>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</si>
  <si>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</si>
  <si>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</si>
  <si>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</si>
  <si>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</si>
  <si>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</si>
  <si>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</si>
  <si>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</si>
  <si>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</si>
  <si>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</si>
  <si>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</si>
  <si>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</si>
  <si>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</si>
  <si>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</si>
  <si>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</si>
  <si>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</si>
  <si>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</si>
  <si>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</si>
  <si>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</si>
  <si>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</si>
  <si>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</si>
  <si>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</si>
  <si>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</si>
  <si>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</si>
  <si>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</si>
  <si>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</si>
  <si>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</si>
  <si>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</si>
  <si>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</si>
  <si>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</si>
  <si>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</si>
  <si>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</si>
  <si>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</si>
  <si>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</si>
  <si>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</si>
  <si>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</si>
  <si>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</si>
  <si>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</si>
  <si>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</si>
  <si>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</si>
  <si>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</si>
  <si>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</si>
  <si>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</si>
  <si>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</si>
  <si>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</si>
  <si>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</si>
  <si>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</si>
  <si>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</si>
  <si>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</si>
  <si>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</si>
  <si>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</si>
  <si>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</si>
  <si>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</si>
  <si>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</si>
  <si>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</si>
  <si>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</si>
  <si>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</si>
  <si>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</si>
  <si>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</si>
  <si>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</si>
  <si>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</si>
  <si>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</si>
  <si>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</si>
  <si>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</si>
  <si>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</si>
  <si>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</si>
  <si>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</si>
  <si>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</si>
  <si>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</si>
  <si>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</si>
  <si>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</si>
  <si>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</si>
  <si>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</si>
  <si>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</si>
  <si>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</si>
  <si>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</si>
  <si>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</si>
  <si>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</si>
  <si>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</si>
  <si>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</si>
  <si>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</si>
  <si>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</si>
  <si>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</si>
  <si>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</si>
  <si>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</si>
  <si>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</si>
  <si>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</si>
  <si>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</si>
  <si>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</si>
  <si>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</si>
  <si>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</si>
  <si>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</si>
  <si>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</si>
  <si>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</si>
  <si>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</si>
  <si>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</si>
  <si>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</si>
  <si>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</si>
  <si>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</si>
  <si>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</si>
  <si>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</si>
  <si>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</si>
  <si>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</si>
  <si>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</si>
  <si>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</si>
  <si>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</si>
  <si>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</si>
  <si>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</si>
  <si>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</si>
  <si>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</si>
  <si>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</si>
  <si>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</si>
  <si>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</si>
  <si>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</si>
  <si>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</si>
  <si>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</si>
  <si>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</si>
  <si>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</si>
  <si>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</si>
  <si>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</si>
  <si>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</si>
  <si>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</si>
  <si>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</si>
  <si>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</si>
  <si>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</si>
  <si>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</si>
  <si>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</si>
  <si>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</si>
  <si>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</si>
  <si>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</si>
  <si>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</si>
  <si>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</si>
  <si>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</si>
  <si>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</si>
  <si>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</si>
  <si>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</si>
  <si>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</si>
  <si>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</si>
  <si>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</si>
  <si>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</si>
  <si>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</si>
  <si>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</si>
  <si>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</si>
  <si>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</si>
  <si>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</si>
  <si>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</si>
  <si>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</si>
  <si>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</si>
  <si>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</si>
  <si>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</si>
  <si>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</si>
  <si>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</si>
  <si>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</si>
  <si>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</si>
  <si>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</si>
  <si>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</si>
  <si>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</si>
  <si>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</si>
  <si>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</si>
  <si>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</si>
  <si>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</si>
  <si>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</si>
  <si>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</si>
  <si>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</si>
  <si>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</si>
  <si>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</si>
  <si>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</si>
  <si>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</si>
  <si>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</si>
  <si>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</si>
  <si>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</si>
  <si>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</si>
  <si>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</si>
  <si>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</si>
  <si>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</si>
  <si>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</si>
  <si>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</si>
  <si>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</si>
  <si>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</si>
  <si>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</si>
  <si>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</si>
  <si>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</si>
  <si>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</si>
  <si>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</si>
  <si>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</si>
  <si>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</si>
  <si>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</si>
  <si>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</si>
  <si>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</si>
  <si>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</si>
  <si>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</si>
  <si>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</si>
  <si>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</si>
  <si>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</si>
  <si>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</si>
  <si>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</si>
  <si>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</si>
  <si>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</si>
  <si>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</si>
  <si>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</si>
  <si>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</si>
  <si>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</si>
  <si>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</si>
  <si>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</si>
  <si>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</si>
  <si>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</si>
  <si>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</si>
  <si>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</si>
  <si>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</si>
  <si>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</si>
  <si>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</si>
  <si>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</si>
  <si>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</si>
  <si>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</si>
  <si>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</si>
  <si>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</si>
  <si>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</si>
  <si>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</si>
  <si>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</si>
  <si>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</si>
  <si>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</si>
  <si>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</si>
  <si>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</si>
  <si>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</si>
  <si>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</si>
  <si>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</si>
  <si>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</si>
  <si>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</si>
  <si>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</si>
  <si>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</si>
  <si>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</si>
  <si>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</si>
  <si>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</si>
  <si>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</si>
  <si>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</si>
  <si>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</si>
  <si>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</si>
  <si>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</si>
  <si>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</si>
  <si>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</si>
  <si>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</si>
  <si>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</si>
  <si>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</si>
  <si>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</si>
  <si>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</si>
  <si>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</si>
  <si>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</si>
  <si>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</si>
  <si>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</si>
  <si>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</si>
  <si>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</si>
  <si>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</si>
  <si>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</si>
  <si>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</si>
  <si>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</si>
  <si>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</si>
  <si>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</si>
  <si>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</si>
  <si>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</si>
  <si>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</si>
  <si>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</si>
  <si>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</si>
  <si>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</si>
  <si>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</si>
  <si>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</si>
  <si>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</si>
  <si>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</si>
  <si>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</si>
  <si>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</si>
  <si>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</si>
  <si>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</si>
  <si>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</si>
  <si>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</si>
  <si>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</si>
  <si>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</si>
  <si>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</si>
  <si>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</si>
  <si>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</si>
  <si>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</si>
  <si>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</si>
  <si>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</si>
  <si>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</si>
  <si>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</si>
  <si>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</si>
  <si>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</si>
  <si>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</si>
  <si>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</si>
  <si>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</si>
  <si>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</si>
  <si>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</si>
  <si>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</si>
  <si>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</si>
  <si>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</si>
  <si>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</si>
  <si>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</si>
  <si>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</si>
  <si>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</si>
  <si>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</si>
  <si>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</si>
  <si>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</si>
  <si>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</si>
  <si>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</si>
  <si>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</si>
  <si>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</si>
  <si>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</si>
  <si>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</si>
  <si>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</si>
  <si>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</si>
  <si>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</si>
  <si>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</si>
  <si>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</si>
  <si>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</si>
  <si>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</si>
  <si>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</si>
  <si>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</si>
  <si>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</si>
  <si>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</si>
  <si>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</si>
  <si>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</si>
  <si>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</si>
  <si>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</si>
  <si>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</si>
  <si>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</si>
  <si>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</si>
  <si>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</si>
  <si>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</si>
  <si>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</si>
  <si>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</si>
  <si>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</si>
  <si>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</si>
  <si>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</si>
  <si>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</si>
  <si>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</si>
  <si>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</si>
  <si>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</si>
  <si>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</si>
  <si>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</si>
  <si>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</si>
  <si>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</si>
  <si>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</si>
  <si>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</si>
  <si>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</si>
  <si>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</si>
  <si>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</si>
  <si>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</si>
  <si>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</si>
  <si>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</si>
  <si>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</si>
  <si>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</si>
  <si>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</si>
  <si>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</si>
  <si>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</si>
  <si>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</si>
  <si>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</si>
  <si>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</si>
  <si>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</si>
  <si>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</si>
  <si>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</si>
  <si>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</si>
  <si>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</si>
  <si>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</si>
  <si>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</si>
  <si>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</si>
  <si>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</si>
  <si>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</si>
  <si>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</si>
  <si>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</si>
  <si>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</si>
  <si>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</si>
  <si>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</si>
  <si>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</si>
  <si>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</si>
  <si>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</si>
  <si>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</si>
  <si>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</si>
  <si>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</si>
  <si>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</si>
  <si>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</si>
  <si>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</si>
  <si>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</si>
  <si>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</si>
  <si>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</si>
  <si>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</si>
  <si>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</si>
  <si>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</si>
  <si>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</si>
  <si>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</si>
  <si>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</si>
  <si>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</si>
  <si>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</si>
  <si>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</si>
  <si>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</si>
  <si>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</si>
  <si>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</si>
  <si>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</si>
  <si>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</si>
  <si>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</si>
  <si>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</si>
  <si>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</si>
  <si>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</si>
  <si>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</si>
  <si>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</si>
  <si>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</si>
  <si>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</si>
  <si>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</si>
  <si>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</si>
  <si>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</si>
  <si>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</si>
  <si>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</si>
  <si>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</si>
  <si>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</si>
  <si>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</si>
  <si>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</si>
  <si>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</si>
  <si>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</si>
  <si>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</si>
  <si>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</si>
  <si>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</si>
  <si>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</si>
  <si>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</si>
  <si>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</si>
  <si>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</si>
  <si>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</si>
  <si>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</si>
  <si>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</si>
  <si>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</si>
  <si>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</si>
  <si>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</si>
  <si>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</si>
  <si>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</si>
  <si>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</si>
  <si>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</si>
  <si>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</si>
  <si>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</si>
  <si>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</si>
  <si>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</si>
  <si>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</si>
  <si>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</si>
  <si>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</si>
  <si>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</si>
  <si>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</si>
  <si>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</si>
  <si>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</si>
  <si>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</si>
  <si>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</si>
  <si>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</si>
  <si>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</si>
  <si>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</si>
  <si>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</si>
  <si>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</si>
  <si>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</si>
  <si>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</si>
  <si>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</si>
  <si>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</si>
  <si>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</si>
  <si>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</si>
  <si>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</si>
  <si>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</si>
  <si>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</si>
  <si>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</si>
  <si>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</si>
  <si>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</si>
  <si>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</si>
  <si>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</si>
  <si>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</si>
  <si>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</si>
  <si>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</si>
  <si>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</si>
  <si>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</si>
  <si>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</si>
  <si>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</si>
  <si>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</si>
  <si>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</si>
  <si>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</si>
  <si>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</si>
  <si>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</si>
  <si>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</si>
  <si>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</si>
  <si>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</si>
  <si>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</si>
  <si>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</si>
  <si>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</si>
  <si>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</si>
  <si>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</si>
  <si>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</si>
  <si>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</si>
  <si>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</si>
  <si>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</si>
  <si>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</si>
  <si>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</si>
  <si>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</si>
  <si>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</si>
  <si>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</si>
  <si>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</si>
  <si>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</si>
  <si>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</si>
  <si>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</si>
  <si>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</si>
  <si>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</si>
  <si>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</si>
  <si>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</si>
  <si>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</si>
  <si>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</si>
  <si>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</si>
  <si>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</si>
  <si>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</si>
  <si>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</si>
  <si>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</si>
  <si>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</si>
  <si>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</si>
  <si>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</si>
  <si>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</si>
  <si>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</si>
  <si>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</si>
  <si>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</si>
  <si>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</si>
  <si>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</si>
  <si>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</si>
  <si>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</si>
  <si>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</si>
  <si>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</si>
  <si>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</si>
  <si>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</si>
  <si>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</si>
  <si>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</si>
  <si>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</si>
  <si>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</si>
  <si>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</si>
  <si>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</si>
  <si>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</si>
  <si>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</si>
  <si>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</si>
  <si>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</si>
  <si>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</si>
  <si>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</si>
  <si>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</si>
  <si>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</si>
  <si>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</si>
  <si>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</si>
  <si>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</si>
  <si>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</si>
  <si>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</si>
  <si>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</si>
  <si>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</si>
  <si>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</si>
  <si>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</si>
  <si>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</si>
  <si>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</si>
  <si>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</si>
  <si>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</si>
  <si>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</si>
  <si>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</si>
  <si>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</si>
  <si>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</si>
  <si>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</si>
  <si>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</si>
  <si>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</si>
  <si>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</si>
  <si>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</si>
  <si>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</si>
  <si>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</si>
  <si>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</si>
  <si>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</si>
  <si>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</si>
  <si>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</si>
  <si>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</si>
  <si>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</si>
  <si>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</si>
  <si>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</si>
  <si>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</si>
  <si>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</si>
  <si>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</si>
  <si>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</si>
  <si>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</si>
  <si>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</si>
  <si>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</si>
  <si>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</si>
  <si>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</si>
  <si>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</si>
  <si>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</si>
  <si>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</si>
  <si>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</si>
  <si>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</si>
  <si>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</si>
  <si>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</si>
  <si>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</si>
  <si>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</si>
  <si>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</si>
  <si>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</si>
  <si>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</si>
  <si>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</si>
  <si>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</si>
  <si>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</si>
  <si>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</si>
  <si>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</si>
  <si>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</si>
  <si>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</si>
  <si>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</si>
  <si>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</si>
  <si>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</si>
  <si>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</si>
  <si>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</si>
  <si>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</si>
  <si>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</si>
  <si>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</si>
  <si>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</si>
  <si>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</si>
  <si>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</si>
  <si>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</si>
  <si>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</si>
  <si>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</si>
  <si>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</si>
  <si>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</si>
  <si>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</si>
  <si>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</si>
  <si>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</si>
  <si>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</si>
  <si>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</si>
  <si>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</si>
  <si>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</si>
  <si>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</si>
  <si>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</si>
  <si>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</si>
  <si>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</si>
  <si>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</si>
  <si>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</si>
  <si>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</si>
  <si>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</si>
  <si>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</si>
  <si>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</si>
  <si>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</si>
  <si>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</si>
  <si>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</si>
  <si>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</si>
  <si>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</si>
  <si>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</si>
  <si>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</si>
  <si>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</si>
  <si>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</si>
  <si>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</si>
  <si>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</si>
  <si>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</si>
  <si>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</si>
  <si>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</si>
  <si>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</si>
  <si>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</si>
  <si>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</si>
  <si>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</si>
  <si>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</si>
  <si>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</si>
  <si>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</si>
  <si>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</si>
  <si>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</si>
  <si>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</si>
  <si>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</si>
  <si>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</si>
  <si>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</si>
  <si>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</si>
  <si>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</si>
  <si>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</si>
  <si>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</si>
  <si>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</si>
  <si>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</si>
  <si>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</si>
  <si>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</si>
  <si>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</si>
  <si>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</si>
  <si>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</si>
  <si>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</si>
  <si>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</si>
  <si>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</si>
  <si>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</si>
  <si>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</si>
  <si>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</si>
  <si>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</si>
  <si>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</si>
  <si>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</si>
  <si>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</si>
  <si>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</si>
  <si>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</si>
  <si>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</si>
  <si>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</si>
  <si>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</si>
  <si>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</si>
  <si>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</si>
  <si>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</si>
  <si>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</si>
  <si>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</si>
  <si>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</si>
  <si>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</si>
  <si>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</si>
  <si>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</si>
  <si>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</si>
  <si>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</si>
  <si>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</si>
  <si>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</si>
  <si>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</si>
  <si>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</si>
  <si>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</si>
  <si>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</si>
  <si>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</si>
  <si>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</si>
  <si>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</si>
  <si>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</si>
  <si>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</si>
  <si>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</si>
  <si>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</si>
  <si>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</si>
  <si>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</si>
  <si>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</si>
  <si>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</si>
  <si>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</si>
  <si>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</si>
  <si>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</si>
  <si>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</si>
  <si>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</si>
  <si>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</si>
  <si>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</si>
  <si>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</si>
  <si>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</si>
  <si>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</si>
  <si>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</si>
  <si>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</si>
  <si>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</si>
  <si>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</si>
  <si>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</si>
  <si>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</si>
  <si>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</si>
  <si>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</si>
  <si>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</si>
  <si>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</si>
  <si>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</si>
  <si>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</si>
  <si>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</si>
  <si>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</si>
  <si>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</si>
  <si>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</si>
  <si>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</si>
  <si>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</si>
  <si>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</si>
  <si>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</si>
  <si>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</si>
  <si>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</si>
  <si>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</si>
  <si>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</si>
  <si>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</si>
  <si>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</si>
  <si>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</si>
  <si>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</si>
  <si>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</si>
  <si>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</si>
  <si>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</si>
  <si>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</si>
  <si>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</si>
  <si>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</si>
  <si>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</si>
  <si>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</si>
  <si>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</si>
  <si>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</si>
  <si>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</si>
  <si>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</si>
  <si>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</si>
  <si>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</si>
  <si>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</si>
  <si>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</si>
  <si>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</si>
  <si>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</si>
  <si>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</si>
  <si>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</si>
  <si>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</si>
  <si>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</si>
  <si>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</si>
  <si>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</si>
  <si>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</si>
  <si>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</si>
  <si>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</si>
  <si>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</si>
  <si>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</si>
  <si>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</si>
  <si>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</si>
  <si>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</si>
  <si>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</si>
  <si>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</si>
  <si>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</si>
  <si>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</si>
  <si>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</si>
  <si>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</si>
  <si>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</si>
  <si>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</si>
  <si>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</si>
  <si>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</si>
  <si>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</si>
  <si>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</si>
  <si>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</si>
  <si>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</si>
  <si>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</si>
  <si>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</si>
  <si>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</si>
  <si>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</si>
  <si>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</si>
  <si>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</si>
  <si>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</si>
  <si>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</si>
  <si>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</si>
  <si>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</si>
  <si>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</si>
  <si>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</si>
  <si>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</si>
  <si>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</si>
  <si>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</si>
  <si>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</si>
  <si>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</si>
  <si>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</si>
  <si>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</si>
  <si>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</si>
  <si>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</si>
  <si>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</si>
  <si>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</si>
  <si>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</si>
  <si>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</si>
  <si>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</si>
  <si>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</si>
  <si>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</si>
  <si>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</si>
  <si>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</si>
  <si>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</si>
  <si>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</si>
  <si>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</si>
  <si>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</si>
  <si>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</si>
  <si>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</si>
  <si>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</si>
  <si>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</si>
  <si>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</si>
  <si>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</si>
  <si>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</si>
  <si>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</si>
  <si>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</si>
  <si>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</si>
  <si>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</si>
  <si>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</si>
  <si>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</si>
  <si>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</si>
  <si>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</si>
  <si>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</si>
  <si>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</si>
  <si>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</si>
  <si>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</si>
  <si>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</si>
  <si>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</si>
  <si>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</si>
  <si>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</si>
  <si>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</si>
  <si>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</si>
  <si>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</si>
  <si>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</si>
  <si>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</si>
  <si>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</si>
  <si>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</si>
  <si>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</si>
  <si>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</si>
  <si>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</si>
  <si>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</si>
  <si>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</si>
  <si>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</si>
  <si>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</si>
  <si>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</si>
  <si>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</si>
  <si>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</si>
  <si>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</si>
  <si>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</si>
  <si>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</si>
  <si>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</si>
  <si>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</si>
  <si>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</si>
  <si>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</si>
  <si>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</si>
  <si>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</si>
  <si>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</si>
  <si>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</si>
  <si>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</si>
  <si>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</si>
  <si>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</si>
  <si>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</si>
  <si>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</si>
  <si>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</si>
  <si>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</si>
  <si>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</si>
  <si>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</si>
  <si>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</si>
  <si>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</si>
  <si>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</si>
  <si>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</si>
  <si>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</si>
  <si>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</si>
  <si>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</si>
  <si>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</si>
  <si>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</si>
  <si>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</si>
  <si>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</si>
  <si>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</si>
  <si>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</si>
  <si>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</si>
  <si>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</si>
  <si>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</si>
  <si>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</si>
  <si>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</si>
  <si>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</si>
  <si>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</si>
  <si>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</si>
  <si>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</si>
  <si>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</si>
  <si>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</si>
  <si>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</si>
  <si>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</si>
  <si>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</si>
  <si>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</si>
  <si>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</si>
  <si>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</si>
  <si>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</si>
  <si>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</si>
  <si>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</si>
  <si>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</si>
  <si>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</si>
  <si>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</si>
  <si>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</si>
  <si>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</si>
  <si>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</si>
  <si>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</si>
  <si>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</si>
  <si>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</si>
  <si>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</si>
  <si>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</si>
  <si>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</si>
  <si>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</si>
  <si>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</si>
  <si>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</si>
  <si>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</si>
  <si>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</si>
  <si>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</si>
  <si>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</si>
  <si>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</si>
  <si>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</si>
  <si>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</si>
  <si>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</si>
  <si>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</si>
  <si>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</si>
  <si>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</si>
  <si>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</si>
  <si>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</si>
  <si>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</si>
  <si>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</si>
  <si>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</si>
  <si>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</si>
  <si>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</si>
  <si>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</si>
  <si>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</si>
  <si>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</si>
  <si>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</si>
  <si>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</si>
  <si>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</si>
  <si>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</si>
  <si>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</si>
  <si>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</si>
  <si>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</si>
  <si>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</si>
  <si>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</si>
  <si>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</si>
  <si>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</si>
  <si>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</si>
  <si>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</si>
  <si>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</si>
  <si>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</si>
  <si>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</si>
  <si>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</si>
  <si>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</si>
  <si>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</si>
  <si>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</si>
  <si>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</si>
  <si>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</si>
  <si>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</si>
  <si>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</si>
  <si>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</si>
  <si>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</si>
  <si>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</si>
  <si>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</si>
  <si>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</si>
  <si>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</si>
  <si>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</si>
  <si>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</si>
  <si>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</si>
  <si>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</si>
  <si>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</si>
  <si>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</si>
  <si>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</si>
  <si>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</si>
  <si>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</si>
  <si>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</si>
  <si>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</si>
  <si>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</si>
  <si>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</si>
  <si>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</si>
  <si>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</si>
  <si>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</si>
  <si>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</si>
  <si>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</si>
  <si>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</si>
  <si>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</si>
  <si>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</si>
  <si>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</si>
  <si>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</si>
  <si>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</si>
  <si>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</si>
  <si>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</si>
  <si>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</si>
  <si>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</si>
  <si>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</si>
  <si>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</si>
  <si>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</si>
  <si>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</si>
  <si>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</si>
  <si>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</si>
  <si>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</si>
  <si>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</si>
  <si>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</si>
  <si>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</si>
  <si>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</si>
  <si>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</si>
  <si>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</si>
  <si>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</si>
  <si>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</si>
  <si>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</si>
  <si>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</si>
  <si>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</si>
  <si>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</si>
  <si>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</si>
  <si>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</si>
  <si>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</si>
  <si>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</si>
  <si>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</si>
  <si>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</si>
  <si>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</si>
  <si>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</si>
  <si>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</si>
  <si>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</si>
  <si>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</si>
  <si>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</si>
  <si>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</si>
  <si>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</si>
  <si>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</si>
  <si>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</si>
  <si>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</si>
  <si>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</si>
  <si>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</si>
  <si>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</si>
  <si>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</si>
  <si>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</si>
  <si>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</si>
  <si>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</si>
  <si>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</si>
  <si>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</si>
  <si>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</si>
  <si>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</si>
  <si>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</si>
  <si>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</si>
  <si>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</si>
  <si>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</si>
  <si>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</si>
  <si>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</si>
  <si>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</si>
  <si>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</si>
  <si>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</si>
  <si>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</si>
  <si>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</si>
  <si>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</si>
  <si>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</si>
  <si>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</si>
  <si>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</si>
  <si>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</si>
  <si>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</si>
  <si>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</si>
  <si>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</si>
  <si>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</si>
  <si>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</si>
  <si>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</si>
  <si>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</si>
  <si>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</si>
  <si>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</si>
  <si>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</si>
  <si>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</si>
  <si>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</si>
  <si>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</si>
  <si>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</si>
  <si>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</si>
  <si>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</si>
  <si>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</si>
  <si>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</si>
  <si>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</si>
  <si>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</si>
  <si>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</si>
  <si>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</si>
  <si>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</si>
  <si>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</si>
  <si>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</si>
  <si>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</si>
  <si>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</si>
  <si>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</si>
  <si>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</si>
  <si>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</si>
  <si>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</si>
  <si>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</si>
  <si>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</si>
  <si>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</si>
  <si>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</si>
  <si>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</si>
  <si>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</si>
  <si>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</si>
  <si>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</si>
  <si>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</si>
  <si>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</si>
  <si>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</si>
  <si>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</si>
  <si>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</si>
  <si>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</si>
  <si>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</si>
  <si>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</si>
  <si>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</si>
  <si>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</si>
  <si>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</si>
  <si>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</si>
  <si>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</si>
  <si>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</si>
  <si>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</si>
  <si>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</si>
  <si>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</si>
  <si>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</si>
  <si>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</si>
  <si>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</si>
  <si>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</si>
  <si>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</si>
  <si>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</si>
  <si>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</si>
  <si>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</si>
  <si>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</si>
  <si>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</si>
  <si>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</si>
  <si>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</si>
  <si>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</si>
  <si>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</si>
  <si>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</si>
  <si>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</si>
  <si>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</si>
  <si>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</si>
  <si>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</si>
  <si>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</si>
  <si>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</si>
  <si>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</si>
  <si>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</si>
  <si>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</si>
  <si>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</si>
  <si>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</si>
  <si>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</si>
  <si>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</si>
  <si>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</si>
  <si>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</si>
  <si>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</si>
  <si>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</si>
  <si>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</si>
  <si>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</si>
  <si>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</si>
  <si>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</si>
  <si>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</si>
  <si>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</si>
  <si>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</si>
  <si>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</si>
  <si>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</si>
  <si>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</si>
  <si>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</si>
  <si>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</si>
  <si>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</si>
  <si>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</si>
  <si>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</si>
  <si>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</si>
  <si>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</si>
  <si>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</si>
  <si>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</si>
  <si>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</si>
  <si>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</si>
  <si>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</si>
  <si>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</si>
  <si>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</si>
  <si>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</si>
  <si>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</si>
  <si>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</si>
  <si>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</si>
  <si>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</si>
  <si>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</si>
  <si>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</si>
  <si>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</si>
  <si>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</si>
  <si>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</si>
  <si>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</si>
  <si>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</si>
  <si>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</si>
  <si>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</si>
  <si>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</si>
  <si>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</si>
  <si>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</si>
  <si>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</si>
  <si>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</si>
  <si>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</si>
  <si>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</si>
  <si>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</si>
  <si>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</si>
  <si>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</si>
  <si>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</si>
  <si>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</si>
  <si>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</si>
  <si>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</si>
  <si>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</si>
  <si>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</si>
  <si>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</si>
  <si>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</si>
  <si>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</si>
  <si>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</si>
  <si>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</si>
  <si>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</si>
  <si>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</si>
  <si>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</si>
  <si>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</si>
  <si>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</si>
  <si>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</si>
  <si>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</si>
  <si>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</si>
  <si>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</si>
  <si>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</si>
  <si>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</si>
  <si>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</si>
  <si>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</si>
  <si>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</si>
  <si>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</si>
  <si>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</si>
  <si>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</si>
  <si>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</si>
  <si>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</si>
  <si>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</si>
  <si>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</si>
  <si>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</si>
  <si>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</si>
  <si>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</si>
  <si>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</si>
  <si>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</si>
  <si>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</si>
  <si>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</si>
  <si>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</si>
  <si>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</si>
  <si>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</si>
  <si>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</si>
  <si>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</si>
  <si>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</si>
  <si>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</si>
  <si>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</si>
  <si>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</si>
  <si>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</si>
  <si>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</si>
  <si>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</si>
  <si>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</si>
  <si>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</si>
  <si>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</si>
  <si>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</si>
  <si>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</si>
  <si>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</si>
  <si>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</si>
  <si>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</si>
  <si>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</si>
  <si>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</si>
  <si>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</si>
  <si>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</si>
  <si>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</si>
  <si>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</si>
  <si>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</si>
  <si>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</si>
  <si>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</si>
  <si>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</si>
  <si>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</si>
  <si>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</si>
  <si>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</si>
  <si>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</si>
  <si>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</si>
  <si>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</si>
  <si>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</si>
  <si>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</si>
  <si>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</si>
  <si>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</si>
  <si>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</si>
  <si>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</si>
  <si>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</si>
  <si>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</si>
  <si>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</si>
  <si>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</si>
  <si>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</si>
  <si>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</si>
  <si>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</si>
  <si>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</si>
  <si>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</si>
  <si>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</si>
  <si>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</si>
  <si>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</si>
  <si>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</si>
  <si>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</si>
  <si>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</si>
  <si>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</si>
  <si>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</si>
  <si>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</si>
  <si>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</si>
  <si>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</si>
  <si>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</si>
  <si>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</si>
  <si>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</si>
  <si>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</si>
  <si>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</si>
  <si>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</si>
  <si>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</si>
  <si>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</si>
  <si>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</si>
  <si>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</si>
  <si>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</si>
  <si>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</si>
  <si>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</si>
  <si>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</si>
  <si>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</si>
  <si>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</si>
  <si>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</si>
  <si>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</si>
  <si>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</si>
  <si>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</si>
  <si>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</si>
  <si>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</si>
  <si>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</si>
  <si>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</si>
  <si>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</si>
  <si>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</si>
  <si>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</si>
  <si>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</si>
  <si>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</si>
  <si>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</si>
  <si>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</si>
  <si>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</si>
  <si>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</si>
  <si>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</si>
  <si>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</si>
  <si>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</si>
  <si>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</si>
  <si>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</si>
  <si>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</si>
  <si>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</si>
  <si>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</si>
  <si>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</si>
  <si>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</si>
  <si>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</si>
  <si>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</si>
  <si>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</si>
  <si>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</si>
  <si>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</si>
  <si>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</si>
  <si>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</si>
  <si>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</si>
  <si>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</si>
  <si>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</si>
  <si>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</si>
  <si>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</si>
  <si>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</si>
  <si>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</si>
  <si>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</si>
  <si>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</si>
  <si>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</si>
  <si>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</si>
  <si>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</si>
  <si>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</si>
  <si>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</si>
  <si>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</si>
  <si>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</si>
  <si>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</si>
  <si>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</si>
  <si>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</si>
  <si>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</si>
  <si>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</si>
  <si>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</si>
  <si>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</si>
  <si>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</si>
  <si>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</si>
  <si>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</si>
  <si>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</si>
  <si>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</si>
  <si>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</si>
  <si>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</si>
  <si>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</si>
  <si>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</si>
  <si>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</si>
  <si>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</si>
  <si>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</si>
  <si>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</si>
  <si>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</si>
  <si>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</si>
  <si>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</si>
  <si>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</si>
  <si>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</si>
  <si>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</si>
  <si>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</si>
  <si>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</si>
  <si>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</si>
  <si>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</si>
  <si>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</si>
  <si>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</si>
  <si>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</si>
  <si>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</si>
  <si>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</si>
  <si>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</si>
  <si>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</si>
  <si>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</si>
  <si>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</si>
  <si>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</si>
  <si>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</si>
  <si>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</si>
  <si>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</si>
  <si>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</si>
  <si>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</si>
  <si>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</si>
  <si>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</si>
  <si>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</si>
  <si>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</si>
  <si>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</si>
  <si>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</si>
  <si>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</si>
  <si>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</si>
  <si>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</si>
  <si>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</si>
  <si>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</si>
  <si>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</si>
  <si>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</si>
  <si>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</si>
  <si>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</si>
  <si>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</si>
  <si>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</si>
  <si>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</si>
  <si>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</si>
  <si>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</si>
  <si>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</si>
  <si>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</si>
  <si>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</si>
  <si>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</si>
  <si>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</si>
  <si>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</si>
  <si>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</si>
  <si>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</si>
  <si>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</si>
  <si>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</si>
  <si>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</si>
  <si>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</si>
  <si>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</si>
  <si>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</si>
  <si>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</si>
  <si>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</si>
  <si>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</si>
  <si>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</si>
  <si>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</si>
  <si>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</si>
  <si>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</si>
  <si>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</si>
  <si>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</si>
  <si>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</si>
  <si>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</si>
  <si>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</si>
  <si>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</si>
  <si>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</si>
  <si>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</si>
  <si>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</si>
  <si>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</si>
  <si>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</si>
  <si>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</si>
  <si>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</si>
  <si>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</si>
  <si>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</si>
  <si>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</si>
  <si>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</si>
  <si>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</si>
  <si>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</si>
  <si>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</si>
  <si>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</si>
  <si>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</si>
  <si>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</si>
  <si>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</si>
  <si>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</si>
  <si>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</si>
  <si>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</si>
  <si>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</si>
  <si>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</si>
  <si>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</si>
  <si>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</si>
  <si>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</si>
  <si>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</si>
  <si>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</si>
  <si>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</si>
  <si>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</si>
  <si>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</si>
  <si>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</si>
  <si>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</si>
  <si>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</si>
  <si>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</si>
  <si>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</si>
  <si>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</si>
  <si>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</si>
  <si>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</si>
  <si>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</si>
  <si>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</si>
  <si>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</si>
  <si>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</si>
  <si>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</si>
  <si>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</si>
  <si>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</si>
  <si>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</si>
  <si>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</si>
  <si>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</si>
  <si>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</si>
  <si>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</si>
  <si>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</si>
  <si>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</si>
  <si>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</si>
  <si>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</si>
  <si>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</si>
  <si>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</si>
  <si>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</si>
  <si>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</si>
  <si>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</si>
  <si>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</si>
  <si>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</si>
  <si>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</si>
  <si>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</si>
  <si>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</si>
  <si>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</si>
  <si>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</si>
  <si>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</si>
  <si>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</si>
  <si>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</si>
  <si>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</si>
  <si>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</si>
  <si>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</si>
  <si>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</si>
  <si>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</si>
  <si>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</si>
  <si>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</si>
  <si>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</si>
  <si>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</si>
  <si>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</si>
  <si>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</si>
  <si>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</si>
  <si>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</si>
  <si>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</si>
  <si>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</si>
  <si>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</si>
  <si>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</si>
  <si>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</si>
  <si>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</si>
  <si>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</si>
  <si>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</si>
  <si>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</si>
  <si>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</si>
  <si>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</si>
  <si>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</si>
  <si>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</si>
  <si>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</si>
  <si>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</si>
  <si>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</si>
  <si>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</si>
  <si>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</si>
  <si>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</si>
  <si>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</si>
  <si>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</si>
  <si>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</si>
  <si>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</si>
  <si>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</si>
  <si>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</si>
  <si>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</si>
  <si>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</si>
  <si>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</si>
  <si>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</si>
  <si>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</si>
  <si>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</si>
  <si>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</si>
  <si>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</si>
  <si>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</si>
  <si>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</si>
  <si>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</si>
  <si>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</si>
  <si>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</si>
  <si>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</si>
  <si>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</si>
  <si>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</si>
  <si>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</si>
  <si>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</si>
  <si>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</si>
  <si>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</si>
  <si>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</si>
  <si>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</si>
  <si>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</si>
  <si>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</si>
  <si>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</si>
  <si>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</si>
  <si>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</si>
  <si>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</si>
  <si>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</si>
  <si>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</si>
  <si>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</si>
  <si>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</si>
  <si>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</si>
  <si>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</si>
  <si>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</si>
  <si>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</si>
  <si>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</si>
  <si>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</si>
  <si>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</si>
  <si>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</si>
  <si>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</si>
  <si>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</si>
  <si>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</si>
  <si>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</si>
  <si>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</si>
  <si>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</si>
  <si>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</si>
  <si>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</si>
  <si>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</si>
  <si>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</si>
  <si>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</si>
  <si>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</si>
  <si>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</si>
  <si>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</si>
  <si>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</si>
  <si>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</si>
  <si>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</si>
  <si>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</si>
  <si>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</si>
  <si>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</si>
  <si>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</si>
  <si>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</si>
  <si>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</si>
  <si>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</si>
  <si>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</si>
  <si>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</si>
  <si>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</si>
  <si>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</si>
  <si>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</si>
  <si>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</si>
  <si>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</si>
  <si>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</si>
  <si>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</si>
  <si>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</si>
  <si>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</si>
  <si>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</si>
  <si>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</si>
  <si>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</si>
  <si>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</si>
  <si>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</si>
  <si>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</si>
  <si>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</si>
  <si>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</si>
  <si>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</si>
  <si>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</si>
  <si>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</si>
  <si>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</si>
  <si>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</si>
  <si>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</si>
  <si>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</si>
  <si>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</si>
  <si>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</si>
  <si>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</si>
  <si>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</si>
  <si>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</si>
  <si>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</si>
  <si>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</si>
  <si>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</si>
  <si>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</si>
  <si>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</si>
  <si>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</si>
  <si>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</si>
  <si>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</si>
  <si>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</si>
  <si>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</si>
  <si>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</si>
  <si>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</si>
  <si>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</si>
  <si>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</si>
  <si>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</si>
  <si>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</si>
  <si>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</si>
  <si>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</si>
  <si>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</si>
  <si>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</si>
  <si>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</si>
  <si>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</si>
  <si>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</si>
  <si>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</si>
  <si>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</si>
  <si>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</si>
  <si>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</si>
  <si>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</si>
  <si>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</si>
  <si>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</si>
  <si>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</si>
  <si>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</si>
  <si>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</si>
  <si>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</si>
  <si>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</si>
  <si>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</si>
  <si>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</si>
  <si>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</si>
  <si>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</si>
  <si>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</si>
  <si>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</si>
  <si>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</si>
  <si>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</si>
  <si>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</si>
  <si>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</si>
  <si>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</si>
  <si>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</si>
  <si>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</si>
  <si>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</si>
  <si>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</si>
  <si>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</si>
  <si>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</si>
  <si>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</si>
  <si>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</si>
  <si>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</si>
  <si>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</si>
  <si>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</si>
  <si>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</si>
  <si>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</si>
  <si>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</si>
  <si>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</si>
  <si>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</si>
  <si>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</si>
  <si>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</si>
  <si>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</si>
  <si>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</si>
  <si>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</si>
  <si>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</si>
  <si>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</si>
  <si>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</si>
  <si>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</si>
  <si>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</si>
  <si>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</si>
  <si>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</si>
  <si>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</si>
  <si>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</si>
  <si>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</si>
  <si>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</si>
  <si>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</si>
  <si>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</si>
  <si>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</si>
  <si>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</si>
  <si>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</si>
  <si>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</si>
  <si>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</si>
  <si>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</si>
  <si>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</si>
  <si>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</si>
  <si>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</si>
  <si>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</si>
  <si>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</si>
  <si>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</si>
  <si>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</si>
  <si>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</si>
  <si>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</si>
  <si>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</si>
  <si>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</si>
  <si>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</si>
  <si>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</si>
  <si>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</si>
  <si>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</si>
  <si>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</si>
  <si>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</si>
  <si>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</si>
  <si>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</si>
  <si>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</si>
  <si>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</si>
  <si>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</si>
  <si>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</si>
  <si>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</si>
  <si>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</si>
  <si>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</si>
  <si>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</si>
  <si>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</si>
  <si>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</si>
  <si>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</si>
  <si>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</si>
  <si>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</si>
  <si>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</si>
  <si>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</si>
  <si>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</si>
  <si>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</si>
  <si>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</si>
  <si>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</si>
  <si>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</si>
  <si>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</si>
  <si>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</si>
  <si>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</si>
  <si>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</si>
  <si>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</si>
  <si>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</si>
  <si>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</si>
  <si>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</si>
  <si>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</si>
  <si>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</si>
  <si>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</si>
  <si>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</si>
  <si>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</si>
  <si>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</si>
  <si>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</si>
  <si>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</si>
  <si>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</si>
  <si>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</si>
  <si>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</si>
  <si>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</si>
  <si>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</si>
  <si>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</si>
  <si>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</si>
  <si>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</si>
  <si>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</si>
  <si>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</si>
  <si>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</si>
  <si>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</si>
  <si>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</si>
  <si>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</si>
  <si>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</si>
  <si>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</si>
  <si>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</si>
  <si>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</si>
  <si>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</si>
  <si>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</si>
  <si>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</si>
  <si>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</si>
  <si>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</si>
  <si>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</si>
  <si>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</si>
  <si>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</si>
  <si>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</si>
  <si>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</si>
  <si>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</si>
  <si>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</si>
  <si>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</si>
  <si>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</si>
  <si>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</si>
  <si>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</si>
  <si>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</si>
  <si>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</si>
  <si>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</si>
  <si>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</si>
  <si>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</si>
  <si>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</si>
  <si>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</si>
  <si>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</si>
  <si>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</si>
  <si>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</si>
  <si>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</si>
  <si>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</si>
  <si>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</si>
  <si>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</si>
  <si>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</si>
  <si>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</si>
  <si>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</si>
  <si>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</si>
  <si>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</si>
  <si>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</si>
  <si>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</si>
  <si>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</si>
  <si>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</si>
  <si>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</si>
  <si>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</si>
  <si>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</si>
  <si>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</si>
  <si>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</si>
  <si>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</si>
  <si>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</si>
  <si>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</si>
  <si>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</si>
  <si>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</si>
  <si>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</si>
  <si>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</si>
  <si>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</si>
  <si>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</si>
  <si>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</si>
  <si>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</si>
  <si>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</si>
  <si>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</si>
  <si>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</si>
  <si>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</si>
  <si>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</si>
  <si>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</si>
  <si>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</si>
  <si>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</si>
  <si>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</si>
  <si>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</si>
  <si>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</si>
  <si>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</si>
  <si>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</si>
  <si>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</si>
  <si>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</si>
  <si>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</si>
  <si>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</si>
  <si>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</si>
  <si>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</si>
  <si>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</si>
  <si>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</si>
  <si>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</si>
  <si>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</si>
  <si>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</si>
  <si>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</si>
  <si>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</si>
  <si>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</si>
  <si>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</si>
  <si>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</si>
  <si>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</si>
  <si>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</si>
  <si>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</si>
  <si>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</si>
  <si>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</si>
  <si>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</si>
  <si>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</si>
  <si>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</si>
  <si>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</si>
  <si>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</si>
  <si>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</si>
  <si>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</si>
  <si>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</si>
  <si>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</si>
  <si>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</si>
  <si>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</si>
  <si>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</si>
  <si>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</si>
  <si>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</si>
  <si>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</si>
  <si>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</si>
  <si>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</si>
  <si>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</si>
  <si>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</si>
  <si>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</si>
  <si>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</si>
  <si>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</si>
  <si>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</si>
  <si>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</si>
  <si>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</si>
  <si>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</si>
  <si>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</si>
  <si>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</si>
  <si>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</si>
  <si>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</si>
  <si>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</si>
  <si>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</si>
  <si>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</si>
  <si>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</si>
  <si>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</si>
  <si>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</si>
  <si>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</si>
  <si>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</si>
  <si>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</si>
  <si>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</si>
  <si>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</si>
  <si>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</si>
  <si>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</si>
  <si>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</si>
  <si>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</si>
  <si>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</si>
  <si>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</si>
  <si>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</si>
  <si>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</si>
  <si>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</si>
  <si>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</si>
  <si>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</si>
  <si>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</si>
  <si>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</si>
  <si>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</si>
  <si>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</si>
  <si>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</si>
  <si>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</si>
  <si>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</si>
  <si>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</si>
  <si>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</si>
  <si>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</si>
  <si>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</si>
  <si>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</si>
  <si>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</si>
  <si>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</si>
  <si>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</si>
  <si>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</si>
  <si>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</si>
  <si>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</si>
  <si>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</si>
  <si>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</si>
  <si>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</si>
  <si>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</si>
  <si>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</si>
  <si>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</si>
  <si>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</si>
  <si>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</si>
  <si>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</si>
  <si>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</si>
  <si>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</si>
  <si>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</si>
  <si>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</si>
  <si>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</si>
  <si>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</si>
  <si>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</si>
  <si>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</si>
  <si>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</si>
  <si>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</si>
  <si>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</si>
  <si>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</si>
  <si>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</si>
  <si>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</si>
  <si>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</si>
  <si>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</si>
  <si>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</si>
  <si>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</si>
  <si>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</si>
  <si>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</si>
  <si>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</si>
  <si>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</si>
  <si>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</si>
  <si>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</si>
  <si>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</si>
  <si>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</si>
  <si>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</si>
  <si>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</si>
  <si>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</si>
  <si>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</si>
  <si>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</si>
  <si>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</si>
  <si>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</si>
  <si>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</si>
  <si>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</si>
  <si>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</si>
  <si>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</si>
  <si>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</si>
  <si>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</si>
  <si>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</si>
  <si>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</si>
  <si>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</si>
  <si>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</si>
  <si>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</si>
  <si>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</si>
  <si>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</si>
  <si>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</si>
  <si>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</si>
  <si>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</si>
  <si>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</si>
  <si>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</si>
  <si>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</si>
  <si>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</si>
  <si>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</si>
  <si>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</si>
  <si>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</si>
  <si>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</si>
  <si>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</si>
  <si>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</si>
  <si>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</si>
  <si>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</si>
  <si>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</si>
  <si>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</si>
  <si>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</si>
  <si>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</si>
  <si>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</si>
  <si>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</si>
  <si>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</si>
  <si>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</si>
  <si>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</si>
  <si>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</si>
  <si>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</si>
  <si>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</si>
  <si>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</si>
  <si>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</si>
  <si>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</si>
  <si>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</si>
  <si>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</si>
  <si>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</si>
  <si>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</si>
  <si>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</si>
  <si>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</si>
  <si>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</si>
  <si>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</si>
  <si>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</si>
  <si>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</si>
  <si>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</si>
  <si>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</si>
  <si>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</si>
  <si>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</si>
  <si>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</si>
  <si>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</si>
  <si>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</si>
  <si>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</si>
  <si>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</si>
  <si>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</si>
  <si>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</si>
  <si>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</si>
  <si>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</si>
  <si>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</si>
  <si>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</si>
  <si>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</si>
  <si>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</si>
  <si>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</si>
  <si>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</si>
  <si>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</si>
  <si>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</si>
  <si>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</si>
  <si>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</si>
  <si>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</si>
  <si>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</si>
  <si>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</si>
  <si>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</si>
  <si>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</si>
  <si>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</si>
  <si>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</si>
  <si>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</si>
  <si>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</si>
  <si>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</si>
  <si>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</si>
  <si>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</si>
  <si>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</si>
  <si>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</si>
  <si>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</si>
  <si>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</si>
  <si>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</si>
  <si>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</si>
  <si>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</si>
  <si>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</si>
  <si>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</si>
  <si>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</si>
  <si>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</si>
  <si>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</si>
  <si>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</si>
  <si>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</si>
  <si>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</si>
  <si>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</si>
  <si>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</si>
  <si>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</si>
  <si>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</si>
  <si>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</si>
  <si>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</si>
  <si>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</si>
  <si>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</si>
  <si>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</si>
  <si>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</si>
  <si>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</si>
  <si>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</si>
  <si>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</si>
  <si>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</si>
  <si>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</si>
  <si>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</si>
  <si>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</si>
  <si>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</si>
  <si>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</si>
  <si>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</si>
  <si>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</si>
  <si>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</si>
  <si>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</si>
  <si>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</si>
  <si>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</si>
  <si>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</si>
  <si>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</si>
  <si>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</si>
  <si>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</si>
  <si>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</si>
  <si>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</si>
  <si>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</si>
  <si>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</si>
  <si>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</si>
  <si>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</si>
  <si>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</si>
  <si>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</si>
  <si>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</si>
  <si>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</si>
  <si>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</si>
  <si>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</si>
  <si>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</si>
  <si>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</si>
  <si>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</si>
  <si>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</si>
  <si>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</si>
  <si>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</si>
  <si>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</si>
  <si>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</si>
  <si>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</si>
  <si>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</si>
  <si>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</si>
  <si>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</si>
  <si>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</si>
  <si>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</si>
  <si>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</si>
  <si>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</si>
  <si>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</si>
  <si>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</si>
  <si>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</si>
  <si>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</si>
  <si>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</si>
  <si>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</si>
  <si>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</si>
  <si>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</si>
  <si>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</si>
  <si>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</si>
  <si>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</si>
  <si>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</si>
  <si>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</si>
  <si>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</si>
  <si>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</si>
  <si>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</si>
  <si>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</si>
  <si>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</si>
  <si>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</si>
  <si>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</si>
  <si>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</si>
  <si>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</si>
  <si>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</si>
  <si>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</si>
  <si>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</si>
  <si>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</si>
  <si>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</si>
  <si>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</si>
  <si>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</si>
  <si>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</si>
  <si>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</si>
  <si>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</si>
  <si>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</si>
  <si>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</si>
  <si>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</si>
  <si>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</si>
  <si>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</si>
  <si>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</si>
  <si>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</si>
  <si>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</si>
  <si>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</si>
  <si>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</si>
  <si>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</si>
  <si>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</si>
  <si>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</si>
  <si>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</si>
  <si>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</si>
  <si>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</si>
  <si>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</si>
  <si>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</si>
  <si>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</si>
  <si>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</si>
  <si>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</si>
  <si>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</si>
  <si>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</si>
  <si>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</si>
  <si>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</si>
  <si>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</si>
  <si>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</si>
  <si>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</si>
  <si>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</si>
  <si>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</si>
  <si>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</si>
  <si>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</si>
  <si>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</si>
  <si>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</si>
  <si>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</si>
  <si>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</si>
  <si>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</si>
  <si>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</si>
  <si>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</si>
  <si>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</si>
  <si>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</si>
  <si>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</si>
  <si>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</si>
  <si>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</si>
  <si>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</si>
  <si>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</si>
  <si>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</si>
  <si>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</si>
  <si>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</si>
  <si>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</si>
  <si>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</si>
  <si>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</si>
  <si>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</si>
  <si>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</si>
  <si>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</si>
  <si>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</si>
  <si>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</si>
  <si>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</si>
  <si>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</si>
  <si>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</si>
  <si>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</si>
  <si>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</si>
  <si>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</si>
  <si>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</si>
  <si>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</si>
  <si>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</si>
  <si>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</si>
  <si>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</si>
  <si>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</si>
  <si>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</si>
  <si>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</si>
  <si>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</si>
  <si>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</si>
  <si>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</si>
  <si>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</si>
  <si>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</si>
  <si>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</si>
  <si>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</si>
  <si>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</si>
  <si>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</si>
  <si>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</si>
  <si>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</si>
  <si>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</si>
  <si>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</si>
  <si>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</si>
  <si>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</si>
  <si>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</si>
  <si>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</si>
  <si>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</si>
  <si>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</si>
  <si>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</si>
  <si>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</si>
  <si>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</si>
  <si>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</si>
  <si>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</si>
  <si>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</si>
  <si>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</si>
  <si>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</si>
  <si>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</si>
  <si>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</si>
  <si>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</si>
  <si>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</si>
  <si>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</si>
  <si>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</si>
  <si>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</si>
  <si>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</si>
  <si>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</si>
  <si>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</si>
  <si>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</si>
  <si>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</si>
  <si>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</si>
  <si>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</si>
  <si>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</si>
  <si>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</si>
  <si>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</si>
  <si>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</si>
  <si>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</si>
  <si>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</si>
  <si>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</si>
  <si>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</si>
  <si>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</si>
  <si>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</si>
  <si>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</si>
  <si>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</si>
  <si>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</si>
  <si>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</si>
  <si>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</si>
  <si>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</si>
  <si>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</si>
  <si>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</si>
  <si>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</si>
  <si>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</si>
  <si>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</si>
  <si>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</si>
  <si>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</si>
  <si>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</si>
  <si>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</si>
  <si>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</si>
  <si>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</si>
  <si>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</si>
  <si>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</si>
  <si>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</si>
  <si>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</si>
  <si>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</si>
  <si>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</si>
  <si>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</si>
  <si>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</si>
  <si>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</si>
  <si>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</si>
  <si>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</si>
  <si>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</si>
  <si>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</si>
  <si>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</si>
  <si>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</si>
  <si>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</si>
  <si>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</si>
  <si>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</si>
  <si>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</si>
  <si>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</si>
  <si>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</si>
  <si>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</si>
  <si>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</si>
  <si>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</si>
  <si>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</si>
  <si>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</si>
  <si>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</si>
  <si>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</si>
  <si>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</si>
  <si>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</si>
  <si>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</si>
  <si>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</si>
  <si>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</si>
  <si>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</si>
  <si>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</si>
  <si>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</si>
  <si>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</si>
  <si>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</si>
  <si>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</si>
  <si>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</si>
  <si>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</si>
  <si>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</si>
  <si>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</si>
  <si>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</si>
  <si>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</si>
  <si>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</si>
  <si>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</si>
  <si>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</si>
  <si>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</si>
  <si>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</si>
  <si>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</si>
  <si>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</si>
  <si>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</si>
  <si>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</si>
  <si>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</si>
  <si>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</si>
  <si>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</si>
  <si>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</si>
  <si>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</si>
  <si>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</si>
  <si>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</si>
  <si>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</si>
  <si>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</si>
  <si>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</si>
  <si>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</si>
  <si>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</si>
  <si>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</si>
  <si>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</si>
  <si>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</si>
  <si>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</si>
  <si>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</si>
  <si>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</si>
  <si>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</si>
  <si>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</si>
  <si>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</si>
  <si>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</si>
  <si>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</si>
  <si>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</si>
  <si>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</si>
  <si>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</si>
  <si>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</si>
  <si>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</si>
  <si>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</si>
  <si>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</si>
  <si>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</si>
  <si>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</si>
  <si>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</si>
  <si>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</si>
  <si>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</si>
  <si>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</si>
  <si>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</si>
  <si>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</si>
  <si>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</si>
  <si>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</si>
  <si>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</si>
  <si>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</si>
  <si>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</si>
  <si>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</si>
  <si>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</si>
  <si>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</si>
  <si>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</si>
  <si>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</si>
  <si>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</si>
  <si>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</si>
  <si>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</si>
  <si>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</si>
  <si>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</si>
  <si>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</si>
  <si>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</si>
  <si>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</si>
  <si>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</si>
  <si>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</si>
  <si>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</si>
  <si>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</si>
  <si>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</si>
  <si>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</si>
  <si>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</si>
  <si>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</si>
  <si>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</si>
  <si>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</si>
  <si>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</si>
  <si>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</si>
  <si>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</si>
  <si>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</si>
  <si>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</si>
  <si>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</si>
  <si>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</si>
  <si>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</si>
  <si>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</si>
  <si>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</si>
  <si>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</si>
  <si>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</si>
  <si>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</si>
  <si>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</si>
  <si>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</si>
  <si>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</si>
  <si>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</si>
  <si>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</si>
  <si>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</si>
  <si>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</si>
  <si>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</si>
  <si>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</si>
  <si>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</si>
  <si>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</si>
  <si>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</si>
  <si>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</si>
  <si>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</si>
  <si>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</si>
  <si>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</si>
  <si>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</si>
  <si>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</si>
  <si>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</si>
  <si>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</si>
  <si>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</si>
  <si>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</si>
  <si>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</si>
  <si>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</si>
  <si>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</si>
  <si>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</si>
  <si>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</si>
  <si>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</si>
  <si>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</si>
  <si>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</si>
  <si>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</si>
  <si>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</si>
  <si>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</si>
  <si>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</si>
  <si>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</si>
  <si>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</si>
  <si>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</si>
  <si>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</si>
  <si>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</si>
  <si>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</si>
  <si>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</si>
  <si>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</si>
  <si>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</si>
  <si>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</si>
  <si>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</si>
  <si>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</si>
  <si>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</si>
  <si>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</si>
  <si>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</si>
  <si>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</si>
  <si>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</si>
  <si>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</si>
  <si>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</si>
  <si>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</si>
  <si>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</si>
  <si>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</si>
  <si>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</si>
  <si>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</si>
  <si>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</si>
  <si>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</si>
  <si>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</si>
  <si>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</si>
  <si>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</si>
  <si>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</si>
  <si>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</si>
  <si>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</si>
  <si>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</si>
  <si>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</si>
  <si>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</si>
  <si>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</si>
  <si>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</si>
  <si>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</si>
  <si>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</si>
  <si>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</si>
  <si>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</si>
  <si>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</si>
  <si>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</si>
  <si>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</si>
  <si>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</si>
  <si>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</si>
  <si>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</si>
  <si>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</si>
  <si>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</si>
  <si>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</si>
  <si>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</si>
  <si>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</si>
  <si>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</si>
  <si>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</si>
  <si>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</si>
  <si>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</si>
  <si>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</si>
  <si>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</si>
  <si>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</si>
  <si>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</si>
  <si>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</si>
  <si>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</si>
  <si>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</si>
  <si>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</si>
  <si>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</si>
  <si>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</si>
  <si>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</si>
  <si>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</si>
  <si>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</si>
  <si>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</si>
  <si>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</si>
  <si>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</si>
  <si>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</si>
  <si>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</si>
  <si>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</si>
  <si>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</si>
  <si>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</si>
  <si>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</si>
  <si>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</si>
  <si>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</si>
  <si>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</si>
  <si>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</si>
  <si>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</si>
  <si>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</si>
  <si>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</si>
  <si>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</si>
  <si>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</si>
  <si>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</si>
  <si>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</si>
  <si>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</si>
  <si>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</si>
  <si>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</si>
  <si>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</si>
  <si>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</si>
  <si>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</si>
  <si>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</si>
  <si>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</si>
  <si>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</si>
  <si>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</si>
  <si>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</si>
  <si>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</si>
  <si>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</si>
  <si>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</si>
  <si>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</si>
  <si>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</si>
  <si>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</si>
  <si>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</si>
  <si>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</si>
  <si>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</si>
  <si>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</si>
  <si>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</si>
  <si>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</si>
  <si>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</si>
  <si>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</si>
  <si>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</si>
  <si>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</si>
  <si>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</si>
  <si>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</si>
  <si>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</si>
  <si>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</si>
  <si>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</si>
  <si>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</si>
  <si>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</si>
  <si>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</si>
  <si>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</si>
  <si>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</si>
  <si>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</si>
  <si>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</si>
  <si>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</si>
  <si>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</si>
  <si>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</si>
  <si>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</si>
  <si>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</si>
  <si>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</si>
  <si>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</si>
  <si>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</si>
  <si>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</si>
  <si>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</si>
  <si>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</si>
  <si>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</si>
  <si>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</si>
  <si>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</si>
  <si>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</si>
  <si>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</si>
  <si>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</si>
  <si>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</si>
  <si>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</si>
  <si>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</si>
  <si>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</si>
  <si>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</si>
  <si>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</si>
  <si>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</si>
  <si>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</si>
  <si>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</si>
  <si>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</si>
  <si>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</si>
  <si>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</si>
  <si>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</si>
  <si>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</si>
  <si>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</si>
  <si>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</si>
  <si>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</si>
  <si>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</si>
  <si>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</si>
  <si>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</si>
  <si>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</si>
  <si>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</si>
  <si>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</si>
  <si>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</si>
  <si>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</si>
  <si>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</si>
  <si>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</si>
  <si>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</si>
  <si>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</si>
  <si>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</si>
  <si>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</si>
  <si>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</si>
  <si>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</si>
  <si>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</si>
  <si>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</si>
  <si>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</si>
  <si>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</si>
  <si>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</si>
  <si>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</si>
  <si>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</si>
  <si>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</si>
  <si>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</si>
  <si>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</si>
  <si>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</si>
  <si>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</si>
  <si>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</si>
  <si>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</si>
  <si>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</si>
  <si>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</si>
  <si>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</si>
  <si>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</si>
  <si>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</si>
  <si>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</si>
  <si>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</si>
  <si>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</si>
  <si>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</si>
  <si>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</si>
  <si>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</si>
  <si>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</si>
  <si>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</si>
  <si>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</si>
  <si>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</si>
  <si>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</si>
  <si>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</si>
  <si>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</si>
  <si>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</si>
  <si>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</si>
  <si>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</si>
  <si>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</si>
  <si>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</si>
  <si>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</si>
  <si>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</si>
  <si>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</si>
  <si>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</si>
  <si>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</si>
  <si>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</si>
  <si>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</si>
  <si>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</si>
  <si>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</si>
  <si>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</si>
  <si>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</si>
  <si>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</si>
  <si>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</si>
  <si>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</si>
  <si>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</si>
  <si>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</si>
  <si>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</si>
  <si>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</si>
  <si>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</si>
  <si>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</si>
  <si>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</si>
  <si>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</si>
  <si>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</si>
  <si>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</si>
  <si>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</si>
  <si>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</si>
  <si>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</si>
  <si>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</si>
  <si>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</si>
  <si>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</si>
  <si>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</si>
  <si>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</si>
  <si>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</si>
  <si>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</si>
  <si>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</si>
  <si>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</si>
  <si>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</si>
  <si>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</si>
  <si>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</si>
  <si>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</si>
  <si>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</si>
  <si>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</si>
  <si>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</si>
  <si>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</si>
  <si>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</si>
  <si>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</si>
  <si>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</si>
  <si>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</si>
  <si>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</si>
  <si>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</si>
  <si>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</si>
  <si>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</si>
  <si>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</si>
  <si>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</si>
  <si>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</si>
  <si>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</si>
  <si>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</si>
  <si>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</si>
  <si>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</si>
  <si>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</si>
  <si>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</si>
  <si>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</si>
  <si>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</si>
  <si>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</si>
  <si>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</si>
  <si>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</si>
  <si>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</si>
  <si>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</si>
  <si>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</si>
  <si>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</si>
  <si>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</si>
  <si>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</si>
  <si>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</si>
  <si>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</si>
  <si>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</si>
  <si>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</si>
  <si>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</si>
  <si>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</si>
  <si>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</si>
  <si>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</si>
  <si>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</si>
  <si>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</si>
  <si>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</si>
  <si>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</si>
  <si>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</si>
  <si>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</si>
  <si>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</si>
  <si>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</si>
  <si>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</si>
  <si>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</si>
  <si>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</si>
  <si>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</si>
  <si>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</si>
  <si>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</si>
  <si>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</si>
  <si>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</si>
  <si>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</si>
  <si>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</si>
  <si>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</si>
  <si>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</si>
  <si>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</si>
  <si>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</si>
  <si>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</si>
  <si>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</si>
  <si>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</si>
  <si>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</si>
  <si>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</si>
  <si>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</si>
  <si>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</si>
  <si>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</si>
  <si>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</si>
  <si>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</si>
  <si>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</si>
  <si>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</si>
  <si>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</si>
  <si>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</si>
  <si>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</si>
  <si>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</si>
  <si>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</si>
  <si>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</si>
  <si>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</si>
  <si>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</si>
  <si>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</si>
  <si>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</si>
  <si>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</si>
  <si>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</si>
  <si>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</si>
  <si>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</si>
  <si>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</si>
  <si>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</si>
  <si>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</si>
  <si>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</si>
  <si>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</si>
  <si>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</si>
  <si>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</si>
  <si>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</si>
  <si>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</si>
  <si>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</si>
  <si>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</si>
  <si>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</si>
  <si>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</si>
  <si>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</si>
  <si>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</si>
  <si>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</si>
  <si>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</si>
  <si>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</si>
  <si>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</si>
  <si>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</si>
  <si>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</si>
  <si>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</si>
  <si>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</si>
  <si>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</si>
  <si>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</si>
  <si>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</si>
  <si>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</si>
  <si>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</si>
  <si>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</si>
  <si>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</si>
  <si>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</si>
  <si>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</si>
  <si>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</si>
  <si>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</si>
  <si>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</si>
  <si>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</si>
  <si>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</si>
  <si>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</si>
  <si>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</si>
  <si>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</si>
  <si>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</si>
  <si>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</si>
  <si>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</si>
  <si>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</si>
  <si>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</si>
  <si>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</si>
  <si>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</si>
  <si>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</si>
  <si>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</si>
  <si>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</si>
  <si>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</si>
  <si>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</si>
  <si>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</si>
  <si>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</si>
  <si>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</si>
  <si>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</si>
  <si>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</si>
  <si>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</si>
  <si>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</si>
  <si>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</si>
  <si>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</si>
  <si>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</si>
  <si>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</si>
  <si>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</si>
  <si>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</si>
  <si>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</si>
  <si>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</si>
  <si>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</si>
  <si>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</si>
  <si>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</si>
  <si>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</si>
  <si>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</si>
  <si>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</si>
  <si>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</si>
  <si>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</si>
  <si>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</si>
  <si>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</si>
  <si>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</si>
  <si>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</si>
  <si>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</si>
  <si>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</si>
  <si>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</si>
  <si>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</si>
  <si>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</si>
  <si>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</si>
  <si>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</si>
  <si>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</si>
  <si>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</si>
  <si>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</si>
  <si>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</si>
  <si>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</si>
  <si>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</si>
  <si>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</si>
  <si>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</si>
  <si>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</si>
  <si>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</si>
  <si>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</si>
  <si>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</si>
  <si>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</si>
  <si>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</si>
  <si>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</si>
  <si>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</si>
  <si>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</si>
  <si>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</si>
  <si>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</si>
  <si>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</si>
  <si>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</si>
  <si>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</si>
  <si>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</si>
  <si>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</si>
  <si>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</si>
  <si>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</si>
  <si>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</si>
  <si>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</si>
  <si>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</si>
  <si>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</si>
  <si>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</si>
  <si>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</si>
  <si>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</si>
  <si>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</si>
  <si>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</si>
  <si>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</si>
  <si>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</si>
  <si>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</si>
  <si>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</si>
  <si>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</si>
  <si>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</si>
  <si>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</si>
  <si>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</si>
  <si>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</si>
  <si>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</si>
  <si>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</si>
  <si>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</si>
  <si>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</si>
  <si>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</si>
  <si>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</si>
  <si>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</si>
  <si>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</si>
  <si>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</si>
  <si>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</si>
  <si>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</si>
  <si>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</si>
  <si>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</si>
  <si>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</si>
  <si>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</si>
  <si>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</si>
  <si>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</si>
  <si>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</si>
  <si>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</si>
  <si>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</si>
  <si>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</si>
  <si>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</si>
  <si>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</si>
  <si>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</si>
  <si>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</si>
  <si>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</si>
  <si>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</si>
  <si>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</si>
  <si>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</si>
  <si>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</si>
  <si>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</si>
  <si>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</si>
  <si>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</si>
  <si>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</si>
  <si>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</si>
  <si>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</si>
  <si>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</si>
  <si>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</si>
  <si>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</si>
  <si>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</si>
  <si>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</si>
  <si>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</si>
  <si>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</si>
  <si>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</si>
  <si>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</si>
  <si>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</si>
  <si>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</si>
  <si>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</si>
  <si>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</si>
  <si>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</si>
  <si>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</si>
  <si>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</si>
  <si>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</si>
  <si>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</si>
  <si>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</si>
  <si>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</si>
  <si>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</si>
  <si>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</si>
  <si>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</si>
  <si>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</si>
  <si>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</si>
  <si>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</si>
  <si>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</si>
  <si>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</si>
  <si>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</si>
  <si>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</si>
  <si>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</si>
  <si>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</si>
  <si>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</si>
  <si>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</si>
  <si>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</si>
  <si>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</si>
  <si>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</si>
  <si>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</si>
  <si>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</si>
  <si>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</si>
  <si>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</si>
  <si>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</si>
  <si>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</si>
  <si>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</si>
  <si>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</si>
  <si>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</si>
  <si>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</si>
  <si>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</si>
  <si>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</si>
  <si>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</si>
  <si>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</si>
  <si>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</si>
  <si>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</si>
  <si>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</si>
  <si>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</si>
  <si>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</si>
  <si>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</si>
  <si>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</si>
  <si>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</si>
  <si>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</si>
  <si>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</si>
  <si>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</si>
  <si>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</si>
  <si>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</si>
  <si>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</si>
  <si>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</si>
  <si>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</si>
  <si>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</si>
  <si>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</si>
  <si>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</si>
  <si>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</si>
  <si>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</si>
  <si>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</si>
  <si>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</si>
  <si>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</si>
  <si>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</si>
  <si>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</si>
  <si>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</si>
  <si>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</si>
  <si>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</si>
  <si>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</si>
  <si>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</si>
  <si>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</si>
  <si>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</si>
  <si>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</si>
  <si>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</si>
  <si>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</si>
  <si>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</si>
  <si>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</si>
  <si>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</si>
  <si>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</si>
  <si>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</si>
  <si>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</si>
  <si>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</si>
  <si>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</si>
  <si>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</si>
  <si>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</si>
  <si>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</si>
  <si>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</si>
  <si>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</si>
  <si>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</si>
  <si>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</si>
  <si>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</si>
  <si>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</si>
  <si>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</si>
  <si>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</si>
  <si>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</si>
  <si>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</si>
  <si>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</si>
  <si>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</si>
  <si>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</si>
  <si>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</si>
  <si>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</si>
  <si>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</si>
  <si>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</si>
  <si>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</si>
  <si>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</si>
  <si>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</si>
  <si>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</si>
  <si>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</si>
  <si>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</si>
  <si>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</si>
  <si>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</si>
  <si>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</si>
  <si>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</si>
  <si>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</si>
  <si>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</si>
  <si>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</si>
  <si>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</si>
  <si>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</si>
  <si>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</si>
  <si>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</si>
  <si>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</si>
  <si>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</si>
  <si>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</si>
  <si>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</si>
  <si>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</si>
  <si>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</si>
  <si>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</si>
  <si>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</si>
  <si>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</si>
  <si>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</si>
  <si>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</si>
  <si>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</si>
  <si>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</si>
  <si>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</si>
  <si>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</si>
  <si>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</si>
  <si>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</si>
  <si>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</si>
  <si>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</si>
  <si>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</si>
  <si>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</si>
  <si>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</si>
  <si>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</si>
  <si>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</si>
  <si>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</si>
  <si>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</si>
  <si>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</si>
  <si>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</si>
  <si>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</si>
  <si>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</si>
  <si>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</si>
  <si>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</si>
  <si>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</si>
  <si>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</si>
  <si>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</si>
  <si>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</si>
  <si>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</si>
  <si>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</si>
  <si>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</si>
  <si>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</si>
  <si>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</si>
  <si>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</si>
  <si>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</si>
  <si>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</si>
  <si>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</si>
  <si>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</si>
  <si>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</si>
  <si>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</si>
  <si>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</si>
  <si>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</si>
  <si>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</si>
  <si>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</si>
  <si>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</si>
  <si>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</si>
  <si>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</si>
  <si>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</si>
  <si>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</si>
  <si>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</si>
  <si>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</si>
  <si>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</si>
  <si>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</si>
  <si>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</si>
  <si>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</si>
  <si>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</si>
  <si>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</si>
  <si>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</si>
  <si>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</si>
  <si>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</si>
  <si>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</si>
  <si>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</si>
  <si>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</si>
  <si>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</si>
  <si>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</si>
  <si>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</si>
  <si>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</si>
  <si>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</si>
  <si>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</si>
  <si>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</si>
  <si>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</si>
  <si>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</si>
  <si>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</si>
  <si>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</si>
  <si>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</si>
  <si>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</si>
  <si>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</si>
  <si>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</si>
  <si>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</si>
  <si>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</si>
  <si>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</si>
  <si>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</si>
  <si>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</si>
  <si>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</si>
  <si>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</si>
  <si>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</si>
  <si>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</si>
  <si>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</si>
  <si>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</si>
  <si>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</si>
  <si>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</si>
  <si>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</si>
  <si>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</si>
  <si>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</si>
  <si>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</si>
  <si>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</si>
  <si>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</si>
  <si>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</si>
  <si>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</si>
  <si>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</si>
  <si>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</si>
  <si>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</si>
  <si>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</si>
  <si>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</si>
  <si>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</si>
  <si>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</si>
  <si>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</si>
  <si>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</si>
  <si>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</si>
  <si>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</si>
  <si>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</si>
  <si>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</si>
  <si>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</si>
  <si>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</si>
  <si>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</si>
  <si>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</si>
  <si>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</si>
  <si>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</si>
  <si>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</si>
  <si>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</si>
  <si>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</si>
  <si>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</si>
  <si>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</si>
  <si>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</si>
  <si>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</si>
  <si>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</si>
  <si>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</si>
  <si>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</si>
  <si>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</si>
  <si>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</si>
  <si>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</si>
  <si>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</si>
  <si>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</si>
  <si>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</si>
  <si>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</si>
  <si>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</si>
  <si>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</si>
  <si>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</si>
  <si>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</si>
  <si>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</si>
  <si>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</si>
  <si>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</si>
  <si>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</si>
  <si>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</si>
  <si>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</si>
  <si>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</si>
  <si>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</si>
  <si>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</si>
  <si>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</si>
  <si>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</si>
  <si>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</si>
  <si>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</si>
  <si>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</si>
  <si>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</si>
  <si>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</si>
  <si>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</si>
  <si>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</si>
  <si>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</si>
  <si>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</si>
  <si>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</si>
  <si>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</si>
  <si>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</si>
  <si>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</si>
  <si>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</si>
  <si>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</si>
  <si>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</si>
  <si>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</si>
  <si>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</si>
  <si>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</si>
  <si>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</si>
  <si>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</si>
  <si>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</si>
  <si>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</si>
  <si>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</si>
  <si>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</si>
  <si>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</si>
  <si>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</si>
  <si>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</si>
  <si>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</si>
  <si>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</si>
  <si>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</si>
  <si>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</si>
  <si>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</si>
  <si>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</si>
  <si>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</si>
  <si>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</si>
  <si>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</si>
  <si>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</si>
  <si>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</si>
  <si>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</si>
  <si>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</si>
  <si>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</si>
  <si>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</si>
  <si>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</si>
  <si>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</si>
  <si>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</si>
  <si>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</si>
  <si>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</si>
  <si>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</si>
  <si>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</si>
  <si>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</si>
  <si>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</si>
  <si>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</si>
  <si>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</si>
  <si>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</si>
  <si>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</si>
  <si>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</si>
  <si>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</si>
  <si>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</si>
  <si>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</si>
  <si>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</si>
  <si>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</si>
  <si>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</si>
  <si>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</si>
  <si>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</si>
  <si>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</si>
  <si>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</si>
  <si>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</si>
  <si>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</si>
  <si>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</si>
  <si>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</si>
  <si>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</si>
  <si>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</si>
  <si>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</si>
  <si>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</si>
  <si>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</si>
  <si>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</si>
  <si>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</si>
  <si>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</si>
  <si>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</si>
  <si>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</si>
  <si>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</si>
  <si>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</si>
  <si>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</si>
  <si>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</si>
  <si>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</si>
  <si>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</si>
  <si>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</si>
  <si>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</si>
  <si>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</si>
  <si>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</si>
  <si>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</si>
  <si>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</si>
  <si>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</si>
  <si>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</si>
  <si>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</si>
  <si>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</si>
  <si>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</si>
  <si>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</si>
  <si>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</si>
  <si>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</si>
  <si>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</si>
  <si>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</si>
  <si>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</si>
  <si>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</si>
  <si>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</si>
  <si>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</si>
  <si>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</si>
  <si>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</si>
  <si>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</si>
  <si>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</si>
  <si>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</si>
  <si>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</si>
  <si>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</si>
  <si>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</si>
  <si>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</si>
  <si>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</si>
  <si>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</si>
  <si>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</si>
  <si>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</si>
  <si>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</si>
  <si>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</si>
  <si>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</si>
  <si>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</si>
  <si>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</si>
  <si>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</si>
  <si>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</si>
  <si>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</si>
  <si>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</si>
  <si>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</si>
  <si>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</si>
  <si>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</si>
  <si>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</si>
  <si>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</si>
  <si>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</si>
  <si>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</si>
  <si>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</si>
  <si>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</si>
  <si>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</si>
  <si>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</si>
  <si>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</si>
  <si>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</si>
  <si>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</si>
  <si>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</si>
  <si>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</si>
  <si>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</si>
  <si>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</si>
  <si>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</si>
  <si>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</si>
  <si>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</si>
  <si>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</si>
  <si>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</si>
  <si>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</si>
  <si>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</si>
  <si>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</si>
  <si>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</si>
  <si>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</si>
  <si>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</si>
  <si>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</si>
  <si>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</si>
  <si>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</si>
  <si>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</si>
  <si>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</si>
  <si>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</si>
  <si>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</si>
  <si>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</si>
  <si>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</si>
  <si>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</si>
  <si>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</si>
  <si>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</si>
  <si>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</si>
  <si>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</si>
  <si>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</si>
  <si>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</si>
  <si>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</si>
  <si>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</si>
  <si>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</si>
  <si>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</si>
  <si>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</si>
  <si>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</si>
  <si>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</si>
  <si>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</si>
  <si>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</si>
  <si>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</si>
  <si>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</si>
  <si>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</si>
  <si>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</si>
  <si>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</si>
  <si>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</si>
  <si>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</si>
  <si>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</si>
  <si>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</si>
  <si>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</si>
  <si>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</si>
  <si>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</si>
  <si>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</si>
  <si>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</si>
  <si>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</si>
  <si>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</si>
  <si>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</si>
  <si>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</si>
  <si>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</si>
  <si>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</si>
  <si>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</si>
  <si>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</si>
  <si>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</si>
  <si>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</si>
  <si>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</si>
  <si>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</si>
  <si>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</si>
  <si>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</si>
  <si>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</si>
  <si>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</si>
  <si>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</si>
  <si>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</si>
  <si>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</si>
  <si>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</si>
  <si>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</si>
  <si>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</si>
  <si>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</si>
  <si>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</si>
  <si>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</si>
  <si>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</si>
  <si>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</si>
  <si>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</si>
  <si>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</si>
  <si>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</si>
  <si>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</si>
  <si>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</si>
  <si>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</si>
  <si>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</si>
  <si>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</si>
  <si>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</si>
  <si>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</si>
  <si>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</si>
  <si>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</si>
  <si>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</si>
  <si>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</si>
  <si>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</si>
  <si>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</si>
  <si>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</si>
  <si>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</si>
  <si>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</si>
  <si>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</si>
  <si>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</si>
  <si>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</si>
  <si>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</si>
  <si>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</si>
  <si>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</si>
  <si>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</si>
  <si>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</si>
  <si>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</si>
  <si>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</si>
  <si>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</si>
  <si>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</si>
  <si>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</si>
  <si>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</si>
  <si>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</si>
  <si>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</si>
  <si>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</si>
  <si>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</si>
  <si>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</si>
  <si>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</si>
  <si>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</si>
  <si>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</si>
  <si>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</si>
  <si>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</si>
  <si>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</si>
  <si>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</si>
  <si>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</si>
  <si>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</si>
  <si>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</si>
  <si>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</si>
  <si>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</si>
  <si>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</si>
  <si>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</si>
  <si>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</si>
  <si>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</si>
  <si>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</si>
  <si>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</si>
  <si>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</si>
  <si>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</si>
  <si>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</si>
  <si>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</si>
  <si>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</si>
  <si>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</si>
  <si>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</si>
  <si>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</si>
  <si>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</si>
  <si>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</si>
  <si>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</si>
  <si>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</si>
  <si>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</si>
  <si>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</si>
  <si>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</si>
  <si>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</si>
  <si>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</si>
  <si>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</si>
  <si>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</si>
  <si>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</si>
  <si>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</si>
  <si>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</si>
  <si>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</si>
  <si>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</si>
  <si>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</si>
  <si>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</si>
  <si>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</si>
  <si>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</si>
  <si>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</si>
  <si>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</si>
  <si>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</si>
  <si>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</si>
  <si>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</si>
  <si>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</si>
  <si>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</si>
  <si>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</si>
  <si>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</si>
  <si>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</si>
  <si>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</si>
  <si>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</si>
  <si>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</si>
  <si>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</si>
  <si>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</si>
  <si>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</si>
  <si>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</si>
  <si>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</si>
  <si>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</si>
  <si>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</si>
  <si>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</si>
  <si>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</si>
  <si>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</si>
  <si>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</si>
  <si>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</si>
  <si>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</si>
  <si>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</si>
  <si>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</si>
  <si>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</si>
  <si>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</si>
  <si>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</si>
  <si>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</si>
  <si>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</si>
  <si>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</si>
  <si>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</si>
  <si>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</si>
  <si>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</si>
  <si>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</si>
  <si>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</si>
  <si>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</si>
  <si>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</si>
  <si>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</si>
  <si>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</si>
  <si>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</si>
  <si>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</si>
  <si>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</si>
  <si>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</si>
  <si>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</si>
  <si>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</si>
  <si>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</si>
  <si>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</si>
  <si>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</si>
  <si>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</si>
  <si>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</si>
  <si>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</si>
  <si>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</si>
  <si>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</si>
  <si>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</si>
  <si>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</si>
  <si>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</si>
  <si>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</si>
  <si>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</si>
  <si>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</si>
  <si>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</si>
  <si>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</si>
  <si>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</si>
  <si>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</si>
  <si>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</si>
  <si>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</si>
  <si>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</si>
  <si>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</si>
  <si>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</si>
  <si>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</si>
  <si>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</si>
  <si>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</si>
  <si>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</si>
  <si>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</si>
  <si>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</si>
  <si>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</si>
  <si>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</si>
  <si>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</si>
  <si>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</si>
  <si>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</si>
  <si>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</si>
  <si>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</si>
  <si>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</si>
  <si>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</si>
  <si>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</si>
  <si>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</si>
  <si>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</si>
  <si>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</si>
  <si>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</si>
  <si>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</si>
  <si>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</si>
  <si>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</si>
  <si>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</si>
  <si>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</si>
  <si>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</si>
  <si>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</si>
  <si>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</si>
  <si>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</si>
  <si>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</si>
  <si>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</si>
  <si>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</si>
  <si>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</si>
  <si>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</si>
  <si>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</si>
  <si>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</si>
  <si>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</si>
  <si>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</si>
  <si>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</si>
  <si>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</si>
  <si>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</si>
  <si>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</si>
  <si>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</si>
  <si>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</si>
  <si>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</si>
  <si>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</si>
  <si>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</si>
  <si>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</si>
  <si>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</si>
  <si>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</si>
  <si>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</si>
  <si>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</si>
  <si>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</si>
  <si>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</si>
  <si>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</si>
  <si>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</si>
  <si>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</si>
  <si>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</si>
  <si>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</si>
  <si>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</si>
  <si>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</si>
  <si>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</si>
  <si>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</si>
  <si>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</si>
  <si>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</si>
  <si>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</si>
  <si>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</si>
  <si>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</si>
  <si>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</si>
  <si>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</si>
  <si>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</si>
  <si>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</si>
  <si>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</si>
  <si>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</si>
  <si>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</si>
  <si>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</si>
  <si>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</si>
  <si>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</si>
  <si>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</si>
  <si>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</si>
  <si>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</si>
  <si>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</si>
  <si>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</si>
  <si>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</si>
  <si>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</si>
  <si>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</si>
  <si>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</si>
  <si>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</si>
  <si>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</si>
  <si>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</si>
  <si>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</si>
  <si>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</si>
  <si>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</si>
  <si>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</si>
  <si>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</si>
  <si>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</si>
  <si>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</si>
  <si>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</si>
  <si>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</si>
  <si>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</si>
  <si>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</si>
  <si>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</si>
  <si>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</si>
  <si>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</si>
  <si>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</si>
  <si>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</si>
  <si>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</si>
  <si>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</si>
  <si>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</si>
  <si>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</si>
  <si>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</si>
  <si>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</si>
  <si>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</si>
  <si>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</si>
  <si>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</si>
  <si>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</si>
  <si>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</si>
  <si>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</si>
  <si>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</si>
  <si>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</si>
  <si>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</si>
  <si>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</si>
  <si>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</si>
  <si>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</si>
  <si>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</si>
  <si>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</si>
  <si>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</si>
  <si>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</si>
  <si>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</si>
  <si>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</si>
  <si>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</si>
  <si>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</si>
  <si>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</si>
  <si>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</si>
  <si>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</si>
  <si>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</si>
  <si>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</si>
  <si>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</si>
  <si>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</si>
  <si>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</si>
  <si>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</si>
  <si>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</si>
  <si>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</si>
  <si>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</si>
  <si>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</si>
  <si>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</si>
  <si>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</si>
  <si>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</si>
  <si>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</si>
  <si>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</si>
  <si>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</si>
  <si>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</si>
  <si>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</si>
  <si>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</si>
  <si>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</si>
  <si>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</si>
  <si>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</si>
  <si>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</si>
  <si>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</si>
  <si>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</si>
  <si>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</si>
  <si>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</si>
  <si>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</si>
  <si>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</si>
  <si>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</si>
  <si>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</si>
  <si>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</si>
  <si>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</si>
  <si>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</si>
  <si>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</si>
  <si>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</si>
  <si>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</si>
  <si>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</si>
  <si>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</si>
  <si>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</si>
  <si>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</si>
  <si>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</si>
  <si>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</si>
  <si>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</si>
  <si>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</si>
  <si>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</si>
  <si>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</si>
  <si>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</si>
  <si>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</si>
  <si>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</si>
  <si>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</si>
  <si>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</si>
  <si>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</si>
  <si>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</si>
  <si>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</si>
  <si>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</si>
  <si>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</si>
  <si>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</si>
  <si>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</si>
  <si>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</si>
  <si>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</si>
  <si>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</si>
  <si>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</si>
  <si>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</si>
  <si>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</si>
  <si>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</si>
  <si>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</si>
  <si>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</si>
  <si>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</si>
  <si>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</si>
  <si>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</si>
  <si>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</si>
  <si>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</si>
  <si>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</si>
  <si>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</si>
  <si>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</si>
  <si>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</si>
  <si>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</si>
  <si>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</si>
  <si>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</si>
  <si>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</si>
  <si>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</si>
  <si>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</si>
  <si>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</si>
  <si>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</si>
  <si>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</si>
  <si>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</si>
  <si>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</si>
  <si>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</si>
  <si>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</si>
  <si>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</si>
  <si>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</si>
  <si>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</si>
  <si>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</si>
  <si>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</si>
  <si>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</si>
  <si>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</si>
  <si>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</si>
  <si>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</si>
  <si>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</si>
  <si>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</si>
  <si>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</si>
  <si>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</si>
  <si>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</si>
  <si>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</si>
  <si>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</si>
  <si>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</si>
  <si>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</si>
  <si>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</si>
  <si>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</si>
  <si>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</si>
  <si>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</si>
  <si>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</si>
  <si>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</si>
  <si>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</si>
  <si>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</si>
  <si>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</si>
  <si>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</si>
  <si>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</si>
  <si>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</si>
  <si>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</si>
  <si>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</si>
  <si>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</si>
  <si>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</si>
  <si>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</si>
  <si>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</si>
  <si>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</si>
  <si>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</si>
  <si>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</si>
  <si>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</si>
  <si>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</si>
  <si>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</si>
  <si>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</si>
  <si>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</si>
  <si>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</si>
  <si>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</si>
  <si>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</si>
  <si>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</si>
  <si>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</si>
  <si>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</si>
  <si>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</si>
  <si>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</si>
  <si>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</si>
  <si>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</si>
  <si>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</si>
  <si>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</si>
  <si>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</si>
  <si>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</si>
  <si>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</si>
  <si>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</si>
  <si>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</si>
  <si>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</si>
  <si>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</si>
  <si>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</si>
  <si>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</si>
  <si>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</si>
  <si>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</si>
  <si>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</si>
  <si>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</si>
  <si>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</si>
  <si>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</si>
  <si>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</si>
  <si>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</si>
  <si>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</si>
  <si>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</si>
  <si>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</si>
  <si>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</si>
  <si>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</si>
  <si>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</si>
  <si>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</si>
  <si>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</si>
  <si>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</si>
  <si>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</si>
  <si>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</si>
  <si>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</si>
  <si>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</si>
  <si>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</si>
  <si>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</si>
  <si>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</si>
  <si>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</si>
  <si>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</si>
  <si>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</si>
  <si>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</si>
  <si>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</si>
  <si>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</si>
  <si>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</si>
  <si>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</si>
  <si>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</si>
  <si>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</si>
  <si>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</si>
  <si>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</si>
  <si>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</si>
  <si>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</si>
  <si>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</si>
  <si>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</si>
  <si>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</si>
  <si>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</si>
  <si>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</si>
  <si>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</si>
  <si>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</si>
  <si>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</si>
  <si>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</si>
  <si>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</si>
  <si>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</si>
  <si>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</si>
  <si>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</si>
  <si>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</si>
  <si>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</si>
  <si>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</si>
  <si>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</si>
  <si>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</si>
  <si>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</si>
  <si>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</si>
  <si>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</si>
  <si>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</si>
  <si>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</si>
  <si>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</si>
  <si>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</si>
  <si>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</si>
  <si>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</si>
  <si>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</si>
  <si>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</si>
  <si>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</si>
  <si>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</si>
  <si>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</si>
  <si>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</si>
  <si>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</si>
  <si>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</si>
  <si>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</si>
  <si>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</si>
  <si>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</si>
  <si>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</si>
  <si>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</si>
  <si>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</si>
  <si>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</si>
  <si>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</si>
  <si>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</si>
  <si>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</si>
  <si>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</si>
  <si>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</si>
  <si>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</si>
  <si>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</si>
  <si>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</si>
  <si>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</si>
  <si>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</si>
  <si>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</si>
  <si>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</si>
  <si>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</si>
  <si>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</si>
  <si>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</si>
  <si>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</si>
  <si>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</si>
  <si>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</si>
  <si>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</si>
  <si>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</si>
  <si>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</si>
  <si>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</si>
  <si>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</si>
  <si>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</si>
  <si>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</si>
  <si>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</si>
  <si>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</si>
  <si>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</si>
  <si>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</si>
  <si>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</si>
  <si>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</si>
  <si>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</si>
  <si>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</si>
  <si>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</si>
  <si>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</si>
  <si>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</si>
  <si>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</si>
  <si>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</si>
  <si>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</si>
  <si>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</si>
  <si>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</si>
  <si>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</si>
  <si>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</si>
  <si>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</si>
  <si>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</si>
  <si>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</si>
  <si>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</si>
  <si>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</si>
  <si>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</si>
  <si>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</si>
  <si>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</si>
  <si>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</si>
  <si>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</si>
  <si>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</si>
  <si>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</si>
  <si>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</si>
  <si>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</si>
  <si>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</si>
  <si>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</si>
  <si>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</si>
  <si>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</si>
  <si>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</si>
  <si>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</si>
  <si>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</si>
  <si>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</si>
  <si>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</si>
  <si>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</si>
  <si>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</si>
  <si>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</si>
  <si>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</si>
  <si>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</si>
  <si>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</si>
  <si>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</si>
  <si>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</si>
  <si>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</si>
  <si>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</si>
  <si>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</si>
  <si>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</si>
  <si>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</si>
  <si>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</si>
  <si>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</si>
  <si>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</si>
  <si>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</si>
  <si>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</si>
  <si>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</si>
  <si>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</si>
  <si>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</si>
  <si>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</si>
  <si>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</si>
  <si>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</si>
  <si>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</si>
  <si>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</si>
  <si>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</si>
  <si>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</si>
  <si>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</si>
  <si>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</si>
  <si>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</si>
  <si>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</si>
  <si>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</si>
  <si>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</si>
  <si>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</si>
  <si>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</si>
  <si>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</si>
  <si>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</si>
  <si>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</si>
  <si>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</si>
  <si>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</si>
  <si>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</si>
  <si>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</si>
  <si>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</si>
  <si>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</si>
  <si>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</si>
  <si>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</si>
  <si>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</si>
  <si>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</si>
  <si>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</si>
  <si>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</si>
  <si>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</si>
  <si>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</si>
  <si>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</si>
  <si>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</si>
  <si>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</si>
  <si>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</si>
  <si>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</si>
  <si>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</si>
  <si>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</si>
  <si>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</si>
  <si>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</si>
  <si>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</si>
  <si>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</si>
  <si>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</si>
  <si>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</si>
  <si>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</si>
  <si>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</si>
  <si>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</si>
  <si>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</si>
  <si>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</si>
  <si>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</si>
  <si>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</si>
  <si>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</si>
  <si>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</si>
  <si>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</si>
  <si>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</si>
  <si>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</si>
  <si>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</si>
  <si>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</si>
  <si>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</si>
  <si>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</si>
  <si>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</si>
  <si>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</si>
  <si>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</si>
  <si>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</si>
  <si>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</si>
  <si>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</si>
  <si>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</si>
  <si>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</si>
  <si>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</si>
  <si>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</si>
  <si>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</si>
  <si>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</si>
  <si>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</si>
  <si>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</si>
  <si>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</si>
  <si>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</si>
  <si>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</si>
  <si>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</si>
  <si>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</si>
  <si>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</si>
  <si>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</si>
  <si>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</si>
  <si>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</si>
  <si>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</si>
  <si>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</si>
  <si>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</si>
  <si>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</si>
  <si>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</si>
  <si>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</si>
  <si>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</si>
  <si>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</si>
  <si>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</si>
  <si>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</si>
  <si>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</si>
  <si>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</si>
  <si>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</si>
  <si>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</si>
  <si>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</si>
  <si>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</si>
  <si>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</si>
  <si>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</si>
  <si>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</si>
  <si>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</si>
  <si>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</si>
  <si>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</si>
  <si>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</si>
  <si>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</si>
  <si>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</si>
  <si>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</si>
  <si>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</si>
  <si>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</si>
  <si>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</si>
  <si>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</si>
  <si>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</si>
  <si>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</si>
  <si>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</si>
  <si>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</si>
  <si>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</si>
  <si>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</si>
  <si>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</si>
  <si>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</si>
  <si>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</si>
  <si>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</si>
  <si>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</si>
  <si>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</si>
  <si>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</si>
  <si>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</si>
  <si>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</si>
  <si>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</si>
  <si>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</si>
  <si>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</si>
  <si>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</si>
  <si>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</si>
  <si>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</si>
  <si>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</si>
  <si>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</si>
  <si>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</si>
  <si>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</si>
  <si>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</si>
  <si>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</si>
  <si>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</si>
  <si>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</si>
  <si>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</si>
  <si>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</si>
  <si>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</si>
  <si>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</si>
  <si>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</si>
  <si>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</si>
  <si>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</si>
  <si>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</si>
  <si>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</si>
  <si>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</si>
  <si>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</si>
  <si>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</si>
  <si>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</si>
  <si>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</si>
  <si>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</si>
  <si>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</si>
  <si>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</si>
  <si>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</si>
  <si>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</si>
  <si>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</si>
  <si>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</si>
  <si>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</si>
  <si>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</si>
  <si>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</si>
  <si>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</si>
  <si>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</si>
  <si>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</si>
  <si>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</si>
  <si>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</si>
  <si>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</si>
  <si>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</si>
  <si>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</si>
  <si>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</si>
  <si>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</si>
  <si>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</si>
  <si>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</si>
  <si>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</si>
  <si>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</si>
  <si>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</si>
  <si>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</si>
  <si>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</si>
  <si>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</si>
  <si>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</si>
  <si>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</si>
  <si>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</si>
  <si>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</si>
  <si>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</si>
  <si>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</si>
  <si>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</si>
  <si>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</si>
  <si>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</si>
  <si>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</si>
  <si>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</si>
  <si>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</si>
  <si>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</si>
  <si>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</si>
  <si>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</si>
  <si>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</si>
  <si>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</si>
  <si>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</si>
  <si>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</si>
  <si>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</si>
  <si>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</si>
  <si>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</si>
  <si>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</si>
  <si>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</si>
  <si>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</si>
  <si>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</si>
  <si>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</si>
  <si>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</si>
  <si>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</si>
  <si>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</si>
  <si>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</si>
  <si>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</si>
  <si>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</si>
  <si>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</si>
  <si>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</si>
  <si>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</si>
  <si>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</si>
  <si>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</si>
  <si>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</si>
  <si>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</si>
  <si>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</si>
  <si>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</si>
  <si>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</si>
  <si>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</si>
  <si>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</si>
  <si>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</si>
  <si>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</si>
  <si>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</si>
  <si>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</si>
  <si>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</si>
  <si>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</si>
  <si>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</si>
  <si>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</si>
  <si>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</si>
  <si>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</si>
  <si>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</si>
  <si>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</si>
  <si>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</si>
  <si>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</si>
  <si>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</si>
  <si>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</si>
  <si>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</si>
  <si>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</si>
  <si>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</si>
  <si>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</si>
  <si>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</si>
  <si>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</si>
  <si>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</si>
  <si>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</si>
  <si>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</si>
  <si>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</si>
  <si>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</si>
  <si>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</si>
  <si>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</si>
  <si>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</si>
  <si>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</si>
  <si>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</si>
  <si>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</si>
  <si>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</si>
  <si>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</si>
  <si>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</si>
  <si>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</si>
  <si>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</si>
  <si>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</si>
  <si>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</si>
  <si>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</si>
  <si>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</si>
  <si>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</si>
  <si>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</si>
  <si>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</si>
  <si>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</si>
  <si>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</si>
  <si>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</si>
  <si>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</si>
  <si>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</si>
  <si>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</si>
  <si>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</si>
  <si>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</si>
  <si>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</si>
  <si>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</si>
  <si>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</si>
  <si>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</si>
  <si>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</si>
  <si>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</si>
  <si>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</si>
  <si>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</si>
  <si>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</si>
  <si>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</si>
  <si>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</si>
  <si>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</si>
  <si>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</si>
  <si>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</si>
  <si>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</si>
  <si>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</si>
  <si>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</si>
  <si>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</si>
  <si>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</si>
  <si>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</si>
  <si>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</si>
  <si>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</si>
  <si>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</si>
  <si>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</si>
  <si>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</si>
  <si>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</si>
  <si>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</si>
  <si>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</si>
  <si>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</si>
  <si>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</si>
  <si>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</si>
  <si>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</si>
  <si>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</si>
  <si>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</si>
  <si>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</si>
  <si>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</si>
  <si>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</si>
  <si>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</si>
  <si>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</si>
  <si>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</si>
  <si>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</si>
  <si>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</si>
  <si>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</si>
  <si>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</si>
  <si>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</si>
  <si>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</si>
  <si>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</si>
  <si>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</si>
  <si>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</si>
  <si>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</si>
  <si>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</si>
  <si>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</si>
  <si>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</si>
  <si>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</si>
  <si>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</si>
  <si>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</si>
  <si>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</si>
  <si>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</si>
  <si>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</si>
  <si>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</si>
  <si>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</si>
  <si>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</si>
  <si>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</si>
  <si>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</si>
  <si>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</si>
  <si>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</si>
  <si>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</si>
  <si>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</si>
  <si>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</si>
  <si>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</si>
  <si>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</si>
  <si>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</si>
  <si>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</si>
  <si>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</si>
  <si>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</si>
  <si>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</si>
  <si>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</si>
  <si>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</si>
  <si>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</si>
  <si>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</si>
  <si>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</si>
  <si>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</si>
  <si>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</si>
  <si>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</si>
  <si>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</si>
  <si>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</si>
  <si>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</si>
  <si>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</si>
  <si>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</si>
  <si>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</si>
  <si>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</si>
  <si>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</si>
  <si>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</si>
  <si>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</si>
  <si>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</si>
  <si>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</si>
  <si>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</si>
  <si>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</si>
  <si>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</si>
  <si>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</si>
  <si>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</si>
  <si>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</si>
  <si>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</si>
  <si>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</si>
  <si>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</si>
  <si>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</si>
  <si>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</si>
  <si>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</si>
  <si>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</si>
  <si>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</si>
  <si>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</si>
  <si>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</si>
  <si>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</si>
  <si>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</si>
  <si>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</si>
  <si>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</si>
  <si>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</si>
  <si>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</si>
  <si>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</si>
  <si>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</si>
  <si>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</si>
  <si>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</si>
  <si>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</si>
  <si>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</si>
  <si>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</si>
  <si>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</si>
  <si>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</si>
  <si>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</si>
  <si>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</si>
  <si>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</si>
  <si>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</si>
  <si>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</si>
  <si>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</si>
  <si>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</si>
  <si>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</si>
  <si>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</si>
  <si>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</si>
  <si>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</si>
  <si>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</si>
  <si>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</si>
  <si>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</si>
  <si>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</si>
  <si>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</si>
  <si>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</si>
  <si>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</si>
  <si>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</si>
  <si>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</si>
  <si>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</si>
  <si>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</si>
  <si>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</si>
  <si>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</si>
  <si>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</si>
  <si>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</si>
  <si>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</si>
  <si>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</si>
  <si>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</si>
  <si>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</si>
  <si>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</si>
  <si>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</si>
  <si>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</si>
  <si>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</si>
  <si>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</si>
  <si>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</si>
  <si>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</si>
  <si>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</si>
  <si>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</si>
  <si>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</si>
  <si>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</si>
  <si>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</si>
  <si>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</si>
  <si>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</si>
  <si>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</si>
  <si>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</si>
  <si>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</si>
  <si>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</si>
  <si>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</si>
  <si>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</si>
  <si>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</si>
  <si>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</si>
  <si>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</si>
  <si>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</si>
  <si>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</si>
  <si>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</si>
  <si>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</si>
  <si>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</si>
  <si>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</si>
  <si>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</si>
  <si>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</si>
  <si>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</si>
  <si>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</si>
  <si>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</si>
  <si>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</si>
  <si>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</si>
  <si>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</si>
  <si>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</si>
  <si>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</si>
  <si>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</si>
  <si>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</si>
  <si>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</si>
  <si>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</si>
  <si>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</si>
  <si>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</si>
  <si>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</si>
  <si>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</si>
  <si>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</si>
  <si>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</si>
  <si>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</si>
  <si>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</si>
  <si>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</si>
  <si>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</si>
  <si>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</si>
  <si>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</si>
  <si>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</si>
  <si>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</si>
  <si>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</si>
  <si>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</si>
  <si>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</si>
  <si>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</si>
  <si>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</si>
  <si>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</si>
  <si>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</si>
  <si>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</si>
  <si>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</si>
  <si>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</si>
  <si>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</si>
  <si>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</si>
  <si>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</si>
  <si>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</si>
  <si>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</si>
  <si>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</si>
  <si>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</si>
  <si>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</si>
  <si>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</si>
  <si>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</si>
  <si>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</si>
  <si>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</si>
  <si>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</si>
  <si>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</si>
  <si>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</si>
  <si>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</si>
  <si>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</si>
  <si>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</si>
  <si>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</si>
  <si>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</si>
  <si>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</si>
  <si>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</si>
  <si>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</si>
  <si>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</si>
  <si>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</si>
  <si>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</si>
  <si>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</si>
  <si>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</si>
  <si>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</si>
  <si>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</si>
  <si>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</si>
  <si>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</si>
  <si>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</si>
  <si>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</si>
  <si>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</si>
  <si>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</si>
  <si>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</si>
  <si>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</si>
  <si>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</si>
  <si>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</si>
  <si>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</si>
  <si>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</si>
  <si>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</si>
  <si>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</si>
  <si>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</si>
  <si>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</si>
  <si>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</si>
  <si>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</si>
  <si>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</si>
  <si>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</si>
  <si>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</si>
  <si>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</si>
  <si>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</si>
  <si>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</si>
  <si>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</si>
  <si>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</si>
  <si>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</si>
  <si>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</si>
  <si>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</si>
  <si>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</si>
  <si>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</si>
  <si>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</si>
  <si>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</si>
  <si>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</si>
  <si>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</si>
  <si>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</si>
  <si>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</si>
  <si>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</si>
  <si>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</si>
  <si>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</si>
  <si>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</si>
  <si>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</si>
  <si>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</si>
  <si>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</si>
  <si>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</si>
  <si>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</si>
  <si>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</si>
  <si>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</si>
  <si>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</si>
  <si>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</si>
  <si>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</si>
  <si>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</si>
  <si>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</si>
  <si>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</si>
  <si>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</si>
  <si>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</si>
  <si>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</si>
  <si>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</si>
  <si>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</si>
  <si>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</si>
  <si>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</si>
  <si>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</si>
  <si>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</si>
  <si>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</si>
  <si>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</si>
  <si>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</si>
  <si>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</si>
  <si>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</si>
  <si>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</si>
  <si>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</si>
  <si>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</si>
  <si>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</si>
  <si>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</si>
  <si>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</si>
  <si>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</si>
  <si>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</si>
  <si>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</si>
  <si>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</si>
  <si>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</si>
  <si>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</si>
  <si>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</si>
  <si>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</si>
  <si>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</si>
  <si>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</si>
  <si>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</si>
  <si>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</si>
  <si>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</si>
  <si>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</si>
  <si>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</si>
  <si>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</si>
  <si>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</si>
  <si>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</si>
  <si>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</si>
  <si>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</si>
  <si>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</si>
  <si>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</si>
  <si>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</si>
  <si>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</si>
  <si>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</si>
  <si>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</si>
  <si>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</si>
  <si>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</si>
  <si>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</si>
  <si>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</si>
  <si>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</si>
  <si>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</si>
  <si>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</si>
  <si>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</si>
  <si>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</si>
  <si>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</si>
  <si>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</si>
  <si>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</si>
  <si>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</si>
  <si>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</si>
  <si>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</si>
  <si>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</si>
  <si>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</si>
  <si>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</si>
  <si>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</si>
  <si>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</si>
  <si>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</si>
  <si>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</si>
  <si>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</si>
  <si>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</si>
  <si>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</si>
  <si>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</si>
  <si>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</si>
  <si>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</si>
  <si>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</si>
  <si>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</si>
  <si>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</si>
  <si>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</si>
  <si>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</si>
  <si>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</si>
  <si>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</si>
  <si>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</si>
  <si>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</si>
  <si>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</si>
  <si>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</si>
  <si>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</si>
  <si>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</si>
  <si>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</si>
  <si>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</si>
  <si>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</si>
  <si>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</si>
  <si>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</si>
  <si>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</si>
  <si>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</si>
  <si>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</si>
  <si>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</si>
  <si>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</si>
  <si>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</si>
  <si>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</si>
  <si>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</si>
  <si>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</si>
  <si>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</si>
  <si>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</si>
  <si>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</si>
  <si>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</si>
  <si>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</si>
  <si>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</si>
  <si>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</si>
  <si>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</si>
  <si>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</si>
  <si>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</si>
  <si>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</si>
  <si>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</si>
  <si>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</si>
  <si>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</si>
  <si>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</si>
  <si>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</si>
  <si>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</si>
  <si>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</si>
  <si>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</si>
  <si>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</si>
  <si>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</si>
  <si>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</si>
  <si>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</si>
  <si>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</si>
  <si>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</si>
  <si>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</si>
  <si>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</si>
  <si>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</si>
  <si>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</si>
  <si>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</si>
  <si>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</si>
  <si>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</si>
  <si>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</si>
  <si>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</si>
  <si>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</si>
  <si>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</si>
  <si>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</si>
  <si>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</si>
  <si>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</si>
  <si>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</si>
  <si>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</si>
  <si>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</si>
  <si>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</si>
  <si>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</si>
  <si>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</si>
  <si>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</si>
  <si>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</si>
  <si>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</si>
  <si>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</si>
  <si>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</si>
  <si>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</si>
  <si>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</si>
  <si>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</si>
  <si>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</si>
  <si>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</si>
  <si>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</si>
  <si>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</si>
  <si>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</si>
  <si>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</si>
  <si>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</si>
  <si>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</si>
  <si>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</si>
  <si>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</si>
  <si>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</si>
  <si>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</si>
  <si>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</si>
  <si>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</si>
  <si>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</si>
  <si>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</si>
  <si>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</si>
  <si>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</si>
  <si>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</si>
  <si>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</si>
  <si>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</si>
  <si>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</si>
  <si>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</si>
  <si>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</si>
  <si>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</si>
  <si>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</si>
  <si>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</si>
  <si>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</si>
  <si>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</si>
  <si>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</si>
  <si>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</si>
  <si>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</si>
  <si>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</si>
  <si>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</si>
  <si>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</si>
  <si>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</si>
  <si>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</si>
  <si>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</si>
  <si>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</si>
  <si>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</si>
  <si>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</si>
  <si>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</si>
  <si>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</si>
  <si>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</si>
  <si>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</si>
  <si>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</si>
  <si>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</si>
  <si>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</si>
  <si>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</si>
  <si>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</si>
  <si>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</si>
  <si>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</si>
  <si>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</si>
  <si>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</si>
  <si>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</si>
  <si>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</si>
  <si>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</si>
  <si>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</si>
  <si>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</si>
  <si>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</si>
  <si>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</si>
  <si>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</si>
  <si>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</si>
  <si>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</si>
  <si>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</si>
  <si>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</si>
  <si>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</si>
  <si>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</si>
  <si>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</si>
  <si>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</si>
  <si>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</si>
  <si>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</si>
  <si>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</si>
  <si>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</si>
  <si>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</si>
  <si>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</si>
  <si>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</si>
  <si>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</si>
  <si>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</si>
  <si>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</si>
  <si>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</si>
  <si>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</si>
  <si>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</si>
  <si>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</si>
  <si>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</si>
  <si>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</si>
  <si>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</si>
  <si>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</si>
  <si>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</si>
  <si>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</si>
  <si>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</si>
  <si>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</si>
  <si>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</si>
  <si>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</si>
  <si>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</si>
  <si>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</si>
  <si>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</si>
  <si>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</si>
  <si>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</si>
  <si>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</si>
  <si>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</si>
  <si>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</si>
  <si>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</si>
  <si>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</si>
  <si>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</si>
  <si>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</si>
  <si>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</si>
  <si>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</si>
  <si>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</si>
  <si>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</si>
  <si>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</si>
  <si>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</si>
  <si>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</si>
  <si>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</si>
  <si>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</si>
  <si>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</si>
  <si>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</si>
  <si>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</si>
  <si>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</si>
  <si>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</si>
  <si>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</si>
  <si>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</si>
  <si>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</si>
  <si>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</si>
  <si>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</si>
  <si>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</si>
  <si>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</si>
  <si>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</si>
  <si>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</si>
  <si>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</si>
  <si>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</si>
  <si>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</si>
  <si>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</si>
  <si>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</si>
  <si>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</si>
  <si>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</si>
  <si>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</si>
  <si>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</si>
  <si>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</si>
  <si>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</si>
  <si>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</si>
  <si>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</si>
  <si>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</si>
  <si>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</si>
  <si>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</si>
  <si>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</si>
  <si>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</si>
  <si>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</si>
  <si>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</si>
  <si>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</si>
  <si>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</si>
  <si>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</si>
  <si>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</si>
  <si>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</si>
  <si>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</si>
  <si>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</si>
  <si>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</si>
  <si>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</si>
  <si>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</si>
  <si>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</si>
  <si>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</si>
  <si>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</si>
  <si>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</si>
  <si>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</si>
  <si>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</si>
  <si>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</si>
  <si>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</si>
  <si>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</si>
  <si>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</si>
  <si>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</si>
  <si>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</si>
  <si>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</si>
  <si>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</si>
  <si>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</si>
  <si>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</si>
  <si>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</si>
  <si>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</si>
  <si>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</si>
  <si>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</si>
  <si>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</si>
  <si>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</si>
  <si>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</si>
  <si>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</si>
  <si>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</si>
  <si>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</si>
  <si>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</si>
  <si>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</si>
  <si>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</si>
  <si>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</si>
  <si>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</si>
  <si>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</si>
  <si>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</si>
  <si>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</si>
  <si>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</si>
  <si>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</si>
  <si>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</si>
  <si>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</si>
  <si>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</si>
  <si>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</si>
  <si>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</si>
  <si>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</si>
  <si>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</si>
  <si>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</si>
  <si>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</si>
  <si>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</si>
  <si>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</si>
  <si>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</si>
  <si>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</si>
  <si>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</si>
  <si>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</si>
  <si>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</si>
  <si>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</si>
  <si>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</si>
  <si>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</si>
  <si>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</si>
  <si>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</si>
  <si>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</si>
  <si>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</si>
  <si>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</si>
  <si>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</si>
  <si>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</si>
  <si>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</si>
  <si>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</si>
  <si>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</si>
  <si>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</si>
  <si>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</si>
  <si>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</si>
  <si>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</si>
  <si>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</si>
  <si>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</si>
  <si>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</si>
  <si>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</si>
  <si>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</si>
  <si>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</si>
  <si>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</si>
  <si>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</si>
  <si>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</si>
  <si>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</si>
  <si>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</si>
  <si>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</si>
  <si>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</si>
  <si>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</si>
  <si>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</si>
  <si>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</si>
  <si>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</si>
  <si>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</si>
  <si>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</si>
  <si>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</si>
  <si>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</si>
  <si>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</si>
  <si>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</si>
  <si>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</si>
  <si>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</si>
  <si>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</si>
  <si>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</si>
  <si>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</si>
  <si>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</si>
  <si>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</si>
  <si>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</si>
  <si>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</si>
  <si>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</si>
  <si>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</si>
  <si>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</si>
  <si>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</si>
  <si>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</si>
  <si>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</si>
  <si>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</si>
  <si>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</si>
  <si>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</si>
  <si>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</si>
  <si>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</si>
  <si>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</si>
  <si>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</si>
  <si>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</si>
  <si>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</si>
  <si>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</si>
  <si>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</si>
  <si>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</si>
  <si>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</si>
  <si>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</si>
  <si>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</si>
  <si>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</si>
  <si>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</si>
  <si>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</si>
  <si>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</si>
  <si>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</si>
  <si>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</si>
  <si>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</si>
  <si>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</si>
  <si>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</si>
  <si>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</si>
  <si>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</si>
  <si>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</si>
  <si>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</si>
  <si>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</si>
  <si>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</si>
  <si>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</si>
  <si>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</si>
  <si>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</si>
  <si>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</si>
  <si>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</si>
  <si>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</si>
  <si>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</si>
  <si>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</si>
  <si>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</si>
  <si>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</si>
  <si>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</si>
  <si>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</si>
  <si>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</si>
  <si>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</si>
  <si>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</si>
  <si>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</si>
  <si>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</si>
  <si>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</si>
  <si>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</si>
  <si>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</si>
  <si>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</si>
  <si>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</si>
  <si>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</si>
  <si>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</si>
  <si>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</si>
  <si>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</si>
  <si>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</si>
  <si>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</si>
  <si>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</si>
  <si>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</si>
  <si>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</si>
  <si>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</si>
  <si>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</si>
  <si>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</si>
  <si>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</si>
  <si>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</si>
  <si>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</si>
  <si>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</si>
  <si>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</si>
  <si>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</si>
  <si>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</si>
  <si>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</si>
  <si>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</si>
  <si>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</si>
  <si>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</si>
  <si>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</si>
  <si>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</si>
  <si>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</si>
  <si>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</si>
  <si>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</si>
  <si>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</si>
  <si>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</si>
  <si>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</si>
  <si>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</si>
  <si>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</si>
  <si>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</si>
  <si>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</si>
  <si>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</si>
  <si>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</si>
  <si>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</si>
  <si>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</si>
  <si>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</si>
  <si>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</si>
  <si>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</si>
  <si>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</si>
  <si>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</si>
  <si>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</si>
  <si>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</si>
  <si>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</si>
  <si>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</si>
  <si>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</si>
  <si>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</si>
  <si>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</si>
  <si>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</si>
  <si>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</si>
  <si>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</si>
  <si>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</si>
  <si>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</si>
  <si>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</si>
  <si>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</si>
  <si>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</si>
  <si>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</si>
  <si>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</si>
  <si>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</si>
  <si>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</si>
  <si>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</si>
  <si>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</si>
  <si>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</si>
  <si>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</si>
  <si>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</si>
  <si>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</si>
  <si>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</si>
  <si>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</si>
  <si>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</si>
  <si>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</si>
  <si>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</si>
  <si>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</si>
  <si>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</si>
  <si>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</si>
  <si>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</si>
  <si>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</si>
  <si>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</si>
  <si>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</si>
  <si>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</si>
  <si>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</si>
  <si>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</si>
  <si>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</si>
  <si>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</si>
  <si>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</si>
  <si>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</si>
  <si>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</si>
  <si>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</si>
  <si>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</si>
  <si>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</si>
  <si>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</si>
  <si>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</si>
  <si>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</si>
  <si>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</si>
  <si>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</si>
  <si>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</si>
  <si>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</si>
  <si>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</si>
  <si>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</si>
  <si>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</si>
  <si>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</si>
  <si>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</si>
  <si>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</si>
  <si>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</si>
  <si>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</si>
  <si>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</si>
  <si>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</si>
  <si>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</si>
  <si>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</si>
  <si>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</si>
  <si>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</si>
  <si>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</si>
  <si>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</si>
  <si>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</si>
  <si>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</si>
  <si>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</si>
  <si>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</si>
  <si>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</si>
  <si>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</si>
  <si>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</si>
  <si>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</si>
  <si>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</si>
  <si>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</si>
  <si>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</si>
  <si>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</si>
  <si>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</si>
  <si>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</si>
  <si>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</si>
  <si>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</si>
  <si>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</si>
  <si>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</si>
  <si>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</si>
  <si>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</si>
  <si>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</si>
  <si>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</si>
  <si>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</si>
  <si>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</si>
  <si>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</si>
  <si>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</si>
  <si>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</si>
  <si>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</si>
  <si>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</si>
  <si>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</si>
  <si>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</si>
  <si>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</si>
  <si>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</si>
  <si>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</si>
  <si>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</si>
  <si>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</si>
  <si>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</si>
  <si>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</si>
  <si>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</si>
  <si>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</si>
  <si>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</si>
  <si>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</si>
  <si>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</si>
  <si>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</si>
  <si>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</si>
  <si>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</si>
  <si>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</si>
  <si>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</si>
  <si>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</si>
  <si>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</si>
  <si>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</si>
  <si>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</si>
  <si>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</si>
  <si>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</si>
  <si>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</si>
  <si>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</si>
  <si>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</si>
  <si>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</si>
  <si>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</si>
  <si>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</si>
  <si>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</si>
  <si>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</si>
  <si>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</si>
  <si>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</si>
  <si>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</si>
  <si>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</si>
  <si>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</si>
  <si>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</si>
  <si>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</si>
  <si>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</si>
  <si>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</si>
  <si>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</si>
  <si>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</si>
  <si>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</si>
  <si>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</si>
  <si>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</si>
  <si>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</si>
  <si>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</si>
  <si>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</si>
  <si>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</si>
  <si>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</si>
  <si>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</si>
  <si>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</si>
  <si>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</si>
  <si>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</si>
  <si>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</si>
  <si>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</si>
  <si>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</si>
  <si>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</si>
  <si>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</si>
  <si>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</si>
  <si>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</si>
  <si>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</si>
  <si>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</si>
  <si>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</si>
  <si>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</si>
  <si>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</si>
  <si>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</si>
  <si>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</si>
  <si>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</si>
  <si>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</si>
  <si>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</si>
  <si>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</si>
  <si>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</si>
  <si>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</si>
  <si>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</si>
  <si>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</si>
  <si>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</si>
  <si>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</si>
  <si>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</si>
  <si>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</si>
  <si>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</si>
  <si>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</si>
  <si>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</si>
  <si>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</si>
  <si>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</si>
  <si>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</si>
  <si>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</si>
  <si>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</si>
  <si>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</si>
  <si>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</si>
  <si>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</si>
  <si>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</si>
  <si>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</si>
  <si>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</si>
  <si>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</si>
  <si>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</si>
  <si>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</si>
  <si>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</si>
  <si>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</si>
  <si>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</si>
  <si>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</si>
  <si>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</si>
  <si>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</si>
  <si>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</si>
  <si>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</si>
  <si>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</si>
  <si>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</si>
  <si>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</si>
  <si>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</si>
  <si>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</si>
  <si>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</si>
  <si>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</si>
  <si>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</si>
  <si>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</si>
  <si>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</si>
  <si>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</si>
  <si>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</si>
  <si>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</si>
  <si>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</si>
  <si>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</si>
  <si>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</si>
  <si>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</si>
  <si>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</si>
  <si>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</si>
  <si>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</si>
  <si>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</si>
  <si>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</si>
  <si>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</si>
  <si>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</si>
  <si>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</si>
  <si>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</si>
  <si>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</si>
  <si>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</si>
  <si>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</si>
  <si>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</si>
  <si>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</si>
  <si>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</si>
  <si>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</si>
  <si>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</si>
  <si>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</si>
  <si>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</si>
  <si>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</si>
  <si>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</si>
  <si>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</si>
  <si>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</si>
  <si>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</si>
  <si>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</si>
  <si>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</si>
  <si>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</si>
  <si>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</si>
  <si>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</si>
  <si>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</si>
  <si>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</si>
  <si>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</si>
  <si>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</si>
  <si>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</si>
  <si>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</si>
  <si>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</si>
  <si>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</si>
  <si>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</si>
  <si>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</si>
  <si>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</si>
  <si>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</si>
  <si>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</si>
  <si>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</si>
  <si>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</si>
  <si>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</si>
  <si>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</si>
  <si>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</si>
  <si>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</si>
  <si>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</si>
  <si>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</si>
  <si>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</si>
  <si>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</si>
  <si>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</si>
  <si>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</si>
  <si>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</si>
  <si>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</si>
  <si>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</si>
  <si>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</si>
  <si>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</si>
  <si>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</si>
  <si>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</si>
  <si>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</si>
  <si>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</si>
  <si>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</si>
  <si>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</si>
  <si>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</si>
  <si>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</si>
  <si>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</si>
  <si>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</si>
  <si>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</si>
  <si>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</si>
  <si>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</si>
  <si>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</si>
  <si>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</si>
  <si>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</si>
  <si>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</si>
  <si>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</si>
  <si>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</si>
  <si>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</si>
  <si>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</si>
  <si>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</si>
  <si>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</si>
  <si>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</si>
  <si>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</si>
  <si>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</si>
  <si>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</si>
  <si>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</si>
  <si>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</si>
  <si>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</si>
  <si>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</si>
  <si>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</si>
  <si>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</si>
  <si>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</si>
  <si>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</si>
  <si>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</si>
  <si>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</si>
  <si>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</si>
  <si>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</si>
  <si>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</si>
  <si>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</si>
  <si>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</si>
  <si>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</si>
  <si>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</si>
  <si>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</si>
  <si>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</si>
  <si>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</si>
  <si>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</si>
  <si>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</si>
  <si>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</si>
  <si>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</si>
  <si>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</si>
  <si>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</si>
  <si>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</si>
  <si>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</si>
  <si>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</si>
  <si>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</si>
  <si>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</si>
  <si>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</si>
  <si>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</si>
  <si>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</si>
  <si>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</si>
  <si>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</si>
  <si>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</si>
  <si>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</si>
  <si>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</si>
  <si>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</si>
  <si>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</si>
  <si>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</si>
  <si>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</si>
  <si>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</si>
  <si>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</si>
  <si>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</si>
  <si>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</si>
  <si>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</si>
  <si>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</si>
  <si>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</si>
  <si>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</si>
  <si>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</si>
  <si>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</si>
  <si>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</si>
  <si>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</si>
  <si>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</si>
  <si>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</si>
  <si>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</si>
  <si>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</si>
  <si>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</si>
  <si>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</si>
  <si>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</si>
  <si>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</si>
  <si>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</si>
  <si>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</si>
  <si>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</si>
  <si>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</si>
  <si>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</si>
  <si>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</si>
  <si>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</si>
  <si>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</si>
  <si>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</si>
  <si>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</si>
  <si>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</si>
  <si>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</si>
  <si>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</si>
  <si>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</si>
  <si>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</si>
  <si>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</si>
  <si>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</si>
  <si>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</si>
  <si>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</si>
  <si>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</si>
  <si>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</si>
  <si>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</si>
  <si>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</si>
  <si>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</si>
  <si>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</si>
  <si>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</si>
  <si>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</si>
  <si>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</si>
  <si>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</si>
  <si>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</si>
  <si>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</si>
  <si>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</si>
  <si>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</si>
  <si>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</si>
  <si>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</si>
  <si>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</si>
  <si>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</si>
  <si>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</si>
  <si>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</si>
  <si>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</si>
  <si>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</si>
  <si>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</si>
  <si>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</si>
  <si>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</si>
  <si>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</si>
  <si>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</si>
  <si>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</si>
  <si>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</si>
  <si>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</si>
  <si>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</si>
  <si>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</si>
  <si>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</si>
  <si>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</si>
  <si>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</si>
  <si>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</si>
  <si>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</si>
  <si>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</si>
  <si>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</si>
  <si>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</si>
  <si>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</si>
  <si>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</si>
  <si>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</si>
  <si>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</si>
  <si>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</si>
  <si>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</si>
  <si>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</si>
  <si>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</si>
  <si>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</si>
  <si>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</si>
  <si>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</si>
  <si>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</si>
  <si>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</si>
  <si>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</si>
  <si>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</si>
  <si>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</si>
  <si>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</si>
  <si>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</si>
  <si>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</si>
  <si>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</si>
  <si>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</si>
  <si>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</si>
  <si>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</si>
  <si>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</si>
  <si>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</si>
  <si>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</si>
  <si>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</si>
  <si>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</si>
  <si>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</si>
  <si>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</si>
  <si>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</si>
  <si>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</si>
  <si>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</si>
  <si>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</si>
  <si>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</si>
  <si>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</si>
  <si>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</si>
  <si>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</si>
  <si>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</si>
  <si>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</si>
  <si>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</si>
  <si>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</si>
  <si>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</si>
  <si>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</si>
  <si>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</si>
  <si>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</si>
  <si>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</si>
  <si>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</si>
  <si>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</si>
  <si>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</si>
  <si>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</si>
  <si>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</si>
  <si>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</si>
  <si>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</si>
  <si>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</si>
  <si>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</si>
  <si>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</si>
  <si>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</si>
  <si>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</si>
  <si>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</si>
  <si>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</si>
  <si>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</si>
  <si>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</si>
  <si>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</si>
  <si>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</si>
  <si>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</si>
  <si>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</si>
  <si>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</si>
  <si>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</si>
  <si>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</si>
  <si>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</si>
  <si>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</si>
  <si>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</si>
  <si>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</si>
  <si>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</si>
  <si>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</si>
  <si>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</si>
  <si>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</si>
  <si>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</si>
  <si>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</si>
  <si>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</si>
  <si>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</si>
  <si>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</si>
  <si>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</si>
  <si>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</si>
  <si>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</si>
  <si>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</si>
  <si>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</si>
  <si>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</si>
  <si>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</si>
  <si>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</si>
  <si>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</si>
  <si>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</si>
  <si>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</si>
  <si>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</si>
  <si>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</si>
  <si>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</si>
  <si>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</si>
  <si>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</si>
  <si>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</si>
  <si>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</si>
  <si>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</si>
  <si>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</si>
  <si>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</si>
  <si>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</si>
  <si>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</si>
  <si>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</si>
  <si>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</si>
  <si>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</si>
  <si>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</si>
  <si>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</si>
  <si>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</si>
  <si>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</si>
  <si>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</si>
  <si>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</si>
  <si>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</si>
  <si>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</si>
  <si>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</si>
  <si>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</si>
  <si>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</si>
  <si>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</si>
  <si>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</si>
  <si>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</si>
  <si>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</si>
  <si>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</si>
  <si>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</si>
  <si>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</si>
  <si>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</si>
  <si>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</si>
  <si>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</si>
  <si>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</si>
  <si>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</si>
  <si>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</si>
  <si>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</si>
  <si>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</si>
  <si>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</si>
  <si>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</si>
  <si>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</si>
  <si>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</si>
  <si>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</si>
  <si>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</si>
  <si>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</si>
  <si>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</si>
  <si>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</si>
  <si>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</si>
  <si>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</si>
  <si>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</si>
  <si>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</si>
  <si>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</si>
  <si>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</si>
  <si>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</si>
  <si>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</si>
  <si>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</si>
  <si>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</si>
  <si>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</si>
  <si>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</si>
  <si>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</si>
  <si>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</si>
  <si>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</si>
  <si>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</si>
  <si>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</si>
  <si>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</si>
  <si>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</si>
  <si>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</si>
  <si>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</si>
  <si>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</si>
  <si>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</si>
  <si>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</si>
  <si>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</si>
  <si>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</si>
  <si>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</si>
  <si>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</si>
  <si>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</si>
  <si>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</si>
  <si>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</si>
  <si>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</si>
  <si>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</si>
  <si>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</si>
  <si>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</si>
  <si>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</si>
  <si>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</si>
  <si>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</si>
  <si>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</si>
  <si>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</si>
  <si>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</si>
  <si>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</si>
  <si>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</si>
  <si>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</si>
  <si>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</si>
  <si>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</si>
  <si>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</si>
  <si>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</si>
  <si>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</si>
  <si>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</si>
  <si>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</si>
  <si>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</si>
  <si>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</si>
  <si>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</si>
  <si>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</si>
  <si>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</si>
  <si>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</si>
  <si>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</si>
  <si>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</si>
  <si>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</si>
  <si>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</si>
  <si>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</si>
  <si>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</si>
  <si>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</si>
  <si>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</si>
  <si>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</si>
  <si>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</si>
  <si>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</si>
  <si>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</si>
  <si>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</si>
  <si>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</si>
  <si>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</si>
  <si>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</si>
  <si>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</si>
  <si>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</si>
  <si>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</si>
  <si>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</si>
  <si>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</si>
  <si>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</si>
  <si>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</si>
  <si>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</si>
  <si>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</si>
  <si>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</si>
  <si>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</si>
  <si>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</si>
  <si>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</si>
  <si>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</si>
  <si>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</si>
  <si>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</si>
  <si>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</si>
  <si>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</si>
  <si>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</si>
  <si>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</si>
  <si>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</si>
  <si>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</si>
  <si>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</si>
  <si>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</si>
  <si>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</si>
  <si>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</si>
  <si>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</si>
  <si>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</si>
  <si>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</si>
  <si>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</si>
  <si>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</si>
  <si>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</si>
  <si>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</si>
  <si>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</si>
  <si>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</si>
  <si>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</si>
  <si>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</si>
  <si>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</si>
  <si>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</si>
  <si>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</si>
  <si>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</si>
  <si>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</si>
  <si>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</si>
  <si>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</si>
  <si>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</si>
  <si>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</si>
  <si>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</si>
  <si>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</si>
  <si>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</si>
  <si>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</si>
  <si>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</si>
  <si>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</si>
  <si>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</si>
  <si>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</si>
  <si>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</si>
  <si>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</si>
  <si>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</si>
  <si>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</si>
  <si>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</si>
  <si>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</si>
  <si>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</si>
  <si>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</si>
  <si>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</si>
  <si>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</si>
  <si>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</si>
  <si>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</si>
  <si>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</si>
  <si>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</si>
  <si>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</si>
  <si>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</si>
  <si>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</si>
  <si>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</si>
  <si>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</si>
  <si>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</si>
  <si>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</si>
  <si>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</si>
  <si>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</si>
  <si>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</si>
  <si>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</si>
  <si>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</si>
  <si>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</si>
  <si>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</si>
  <si>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</si>
  <si>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</si>
  <si>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</si>
  <si>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</si>
  <si>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</si>
  <si>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</si>
  <si>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</si>
  <si>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</si>
  <si>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</si>
  <si>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</si>
  <si>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</si>
  <si>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</si>
  <si>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</si>
  <si>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</si>
  <si>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</si>
  <si>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</si>
  <si>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</si>
  <si>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</si>
  <si>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</si>
  <si>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</si>
  <si>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</si>
  <si>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</si>
  <si>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</si>
  <si>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</si>
  <si>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</si>
  <si>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</si>
  <si>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</si>
  <si>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</si>
  <si>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</si>
  <si>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</si>
  <si>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</si>
  <si>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</si>
  <si>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</si>
  <si>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</si>
  <si>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</si>
  <si>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</si>
  <si>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</si>
  <si>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</si>
  <si>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</si>
  <si>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</si>
  <si>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</si>
  <si>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</si>
  <si>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</si>
  <si>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</si>
  <si>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</si>
  <si>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</si>
  <si>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</si>
  <si>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</si>
  <si>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</si>
  <si>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</si>
  <si>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</si>
  <si>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</si>
  <si>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</si>
  <si>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</si>
  <si>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</si>
  <si>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</si>
  <si>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</si>
  <si>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</si>
  <si>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</si>
  <si>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</si>
  <si>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</si>
  <si>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</si>
  <si>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</si>
  <si>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</si>
  <si>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</si>
  <si>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</si>
  <si>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</si>
  <si>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</si>
  <si>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</si>
  <si>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</si>
  <si>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</si>
  <si>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</si>
  <si>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</si>
  <si>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</si>
  <si>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</si>
  <si>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</si>
  <si>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</si>
  <si>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</si>
  <si>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</si>
  <si>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</si>
  <si>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</si>
  <si>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</si>
  <si>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</si>
  <si>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</si>
  <si>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</si>
  <si>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</si>
  <si>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</si>
  <si>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</si>
  <si>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</si>
  <si>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</si>
  <si>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</si>
  <si>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</si>
  <si>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</si>
  <si>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</si>
  <si>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</si>
  <si>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</si>
  <si>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</si>
  <si>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</si>
  <si>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</si>
  <si>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</si>
  <si>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</si>
  <si>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</si>
  <si>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</si>
  <si>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</si>
  <si>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</si>
  <si>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</si>
  <si>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</si>
  <si>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</si>
  <si>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</si>
  <si>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</si>
  <si>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</si>
  <si>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</si>
  <si>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</si>
  <si>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</si>
  <si>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</si>
  <si>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</si>
  <si>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</si>
  <si>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</si>
  <si>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</si>
  <si>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</si>
  <si>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</si>
  <si>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</si>
  <si>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</si>
  <si>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</si>
  <si>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</si>
  <si>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</si>
  <si>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</si>
  <si>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</si>
  <si>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</si>
  <si>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</si>
  <si>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</si>
  <si>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</si>
  <si>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</si>
  <si>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</si>
  <si>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</si>
  <si>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</si>
  <si>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</si>
  <si>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</si>
  <si>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</si>
  <si>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</si>
  <si>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</si>
  <si>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</si>
  <si>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</si>
  <si>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</si>
  <si>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</si>
  <si>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</si>
  <si>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</si>
  <si>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</si>
  <si>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</si>
  <si>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</si>
  <si>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</si>
  <si>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</si>
  <si>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</si>
  <si>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</si>
  <si>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</si>
  <si>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</si>
  <si>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</si>
  <si>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</si>
  <si>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</si>
  <si>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</si>
  <si>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</si>
  <si>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</si>
  <si>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</si>
  <si>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</si>
  <si>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</si>
  <si>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</si>
  <si>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</si>
  <si>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</si>
  <si>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</si>
  <si>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</si>
  <si>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</si>
  <si>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</si>
  <si>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</si>
  <si>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</si>
  <si>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</si>
  <si>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</si>
  <si>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</si>
  <si>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</si>
  <si>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</si>
  <si>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</si>
  <si>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</si>
  <si>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</si>
  <si>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</si>
  <si>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</si>
  <si>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</si>
  <si>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</si>
  <si>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</si>
  <si>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</si>
  <si>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</si>
  <si>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</si>
  <si>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</si>
  <si>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</si>
  <si>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</si>
  <si>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</si>
  <si>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</si>
  <si>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</si>
  <si>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</si>
  <si>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</si>
  <si>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</si>
  <si>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</si>
  <si>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</si>
  <si>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</si>
  <si>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</si>
  <si>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</si>
  <si>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</si>
  <si>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</si>
  <si>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</si>
  <si>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</si>
  <si>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</si>
  <si>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</si>
  <si>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</si>
  <si>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</si>
  <si>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</si>
  <si>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</si>
  <si>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</si>
  <si>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</si>
  <si>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</si>
  <si>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</si>
  <si>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</si>
  <si>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</si>
  <si>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</si>
  <si>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</si>
  <si>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</si>
  <si>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</si>
  <si>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</si>
  <si>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</si>
  <si>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</si>
  <si>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</si>
  <si>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</si>
  <si>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</si>
  <si>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</si>
  <si>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</si>
  <si>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</si>
  <si>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</si>
  <si>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</si>
  <si>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</si>
  <si>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</si>
  <si>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</si>
  <si>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</si>
  <si>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</si>
  <si>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</si>
  <si>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</si>
  <si>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</si>
  <si>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</si>
  <si>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</si>
  <si>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</si>
  <si>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</si>
  <si>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</si>
  <si>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</si>
  <si>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</si>
  <si>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</si>
  <si>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</si>
  <si>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</si>
  <si>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</si>
  <si>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</si>
  <si>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</si>
  <si>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</si>
  <si>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</si>
  <si>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</si>
  <si>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</si>
  <si>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</si>
  <si>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</si>
  <si>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</si>
  <si>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</si>
  <si>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</si>
  <si>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</si>
  <si>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</si>
  <si>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</si>
  <si>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</si>
  <si>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</si>
  <si>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</si>
  <si>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</si>
  <si>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</si>
  <si>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</si>
  <si>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</si>
  <si>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</si>
  <si>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</si>
  <si>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</si>
  <si>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</si>
  <si>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</si>
  <si>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</si>
  <si>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</si>
  <si>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</si>
  <si>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</si>
  <si>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</si>
  <si>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</si>
  <si>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</si>
  <si>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</si>
  <si>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</si>
  <si>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</si>
  <si>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</si>
  <si>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</si>
  <si>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</si>
  <si>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</si>
  <si>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</si>
  <si>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</si>
  <si>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</si>
  <si>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</si>
  <si>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</si>
  <si>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</si>
  <si>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</si>
  <si>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</si>
  <si>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</si>
  <si>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</si>
  <si>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</si>
  <si>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</si>
  <si>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</si>
  <si>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</si>
  <si>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</si>
  <si>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</si>
  <si>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</si>
  <si>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</si>
  <si>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</si>
  <si>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</si>
  <si>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</si>
  <si>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</si>
  <si>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</si>
  <si>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</si>
  <si>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</si>
  <si>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</si>
  <si>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</si>
  <si>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</si>
  <si>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</si>
  <si>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</si>
  <si>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</si>
  <si>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</si>
  <si>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</si>
  <si>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</si>
  <si>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</si>
  <si>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</si>
  <si>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</si>
  <si>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</si>
  <si>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</si>
  <si>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</si>
  <si>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</si>
  <si>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</si>
  <si>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</si>
  <si>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</si>
  <si>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</si>
  <si>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</si>
  <si>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</si>
  <si>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</si>
  <si>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</si>
  <si>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</si>
  <si>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</si>
  <si>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</si>
  <si>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</si>
  <si>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</si>
  <si>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</si>
  <si>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</si>
  <si>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</si>
  <si>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</si>
  <si>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</si>
  <si>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</si>
  <si>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</si>
  <si>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</si>
  <si>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</si>
  <si>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</si>
  <si>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</si>
  <si>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</si>
  <si>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</si>
  <si>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</si>
  <si>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</si>
  <si>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</si>
  <si>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</si>
  <si>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</si>
  <si>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</si>
  <si>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</si>
  <si>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</si>
  <si>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</si>
  <si>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</si>
  <si>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</si>
  <si>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</si>
  <si>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</si>
  <si>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</si>
  <si>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</si>
  <si>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</si>
  <si>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</si>
  <si>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</si>
  <si>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</si>
  <si>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</si>
  <si>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</si>
  <si>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</si>
  <si>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</si>
  <si>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</si>
  <si>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</si>
  <si>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</si>
  <si>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</si>
  <si>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</si>
  <si>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</si>
  <si>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</si>
  <si>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</si>
  <si>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</si>
  <si>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</si>
  <si>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</si>
  <si>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</si>
  <si>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</si>
  <si>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</si>
  <si>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</si>
  <si>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</si>
  <si>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</si>
  <si>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</si>
  <si>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</si>
  <si>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</si>
  <si>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</si>
  <si>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</si>
  <si>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</si>
  <si>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</si>
  <si>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</si>
  <si>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</si>
  <si>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</si>
  <si>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</si>
  <si>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</si>
  <si>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</si>
  <si>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</si>
  <si>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</si>
  <si>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</si>
  <si>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</si>
  <si>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</si>
  <si>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</si>
  <si>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</si>
  <si>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</si>
  <si>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</si>
  <si>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</si>
  <si>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</si>
  <si>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</si>
  <si>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</si>
  <si>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</si>
  <si>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</si>
  <si>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</si>
  <si>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</si>
  <si>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</si>
  <si>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</si>
  <si>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</si>
  <si>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</si>
  <si>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</si>
  <si>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</si>
  <si>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</si>
  <si>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</si>
  <si>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</si>
  <si>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</si>
  <si>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</si>
  <si>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</si>
  <si>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</si>
  <si>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</si>
  <si>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</si>
  <si>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</si>
  <si>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</si>
  <si>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</si>
  <si>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</si>
  <si>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</si>
  <si>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</si>
  <si>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</si>
  <si>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</si>
  <si>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</si>
  <si>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</si>
  <si>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</si>
  <si>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</si>
  <si>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</si>
  <si>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</si>
  <si>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</si>
  <si>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</si>
  <si>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</si>
  <si>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</si>
  <si>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</si>
  <si>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</si>
  <si>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</si>
  <si>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</si>
  <si>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</si>
  <si>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</si>
  <si>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</si>
  <si>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</si>
  <si>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</si>
  <si>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</si>
  <si>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</si>
  <si>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</si>
  <si>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</si>
  <si>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</si>
  <si>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</si>
  <si>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</si>
  <si>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</si>
  <si>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</si>
  <si>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</si>
  <si>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</si>
  <si>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</si>
  <si>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</si>
  <si>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</si>
  <si>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</si>
  <si>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</si>
  <si>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</si>
  <si>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</si>
  <si>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</si>
  <si>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</si>
  <si>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</si>
  <si>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</si>
  <si>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</si>
  <si>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</si>
  <si>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</si>
  <si>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</si>
  <si>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</si>
  <si>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</si>
  <si>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</si>
  <si>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</si>
  <si>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</si>
  <si>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</si>
  <si>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</si>
  <si>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</si>
  <si>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</si>
  <si>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</si>
  <si>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</si>
  <si>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</si>
  <si>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</si>
  <si>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</si>
  <si>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</si>
  <si>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</si>
  <si>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</si>
  <si>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</si>
  <si>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</si>
  <si>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</si>
  <si>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</si>
  <si>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</si>
  <si>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</si>
  <si>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</si>
  <si>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</si>
  <si>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</si>
  <si>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</si>
  <si>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</si>
  <si>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</si>
  <si>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</si>
  <si>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</si>
  <si>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</si>
  <si>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</si>
  <si>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</si>
  <si>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</si>
  <si>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</si>
  <si>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</si>
  <si>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</si>
  <si>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</si>
  <si>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</si>
  <si>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</si>
  <si>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</si>
  <si>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</si>
  <si>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</si>
  <si>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</si>
  <si>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</si>
  <si>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</si>
  <si>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</si>
  <si>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</si>
  <si>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</si>
  <si>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</si>
  <si>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</si>
  <si>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</si>
  <si>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</si>
  <si>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</si>
  <si>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</si>
  <si>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</si>
  <si>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</si>
  <si>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</si>
  <si>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</si>
  <si>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</si>
  <si>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</si>
  <si>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</si>
  <si>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</si>
  <si>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</si>
  <si>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</si>
  <si>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</si>
  <si>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</si>
  <si>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</si>
  <si>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</si>
  <si>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</si>
  <si>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</si>
  <si>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</si>
  <si>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</si>
  <si>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</si>
  <si>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</si>
  <si>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</si>
  <si>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</si>
  <si>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</si>
  <si>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</si>
  <si>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</si>
  <si>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</si>
  <si>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</si>
  <si>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</si>
  <si>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</si>
  <si>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</si>
  <si>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</si>
  <si>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</si>
  <si>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</si>
  <si>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</si>
  <si>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</si>
  <si>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</si>
  <si>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</si>
  <si>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</si>
  <si>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</si>
  <si>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</si>
  <si>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</si>
  <si>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</si>
  <si>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</si>
  <si>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</si>
  <si>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</si>
  <si>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</si>
  <si>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</si>
  <si>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</si>
  <si>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</si>
  <si>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</si>
  <si>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</si>
  <si>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</si>
  <si>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</si>
  <si>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</si>
  <si>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</si>
  <si>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</si>
  <si>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</si>
  <si>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</si>
  <si>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</si>
  <si>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</si>
  <si>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</si>
  <si>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</si>
  <si>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</si>
  <si>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</si>
  <si>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</si>
  <si>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</si>
  <si>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</si>
  <si>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</si>
  <si>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</si>
  <si>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</si>
  <si>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</si>
  <si>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</si>
  <si>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</si>
  <si>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</si>
  <si>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</si>
  <si>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</si>
  <si>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</si>
  <si>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</si>
  <si>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</si>
  <si>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</si>
  <si>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</si>
  <si>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</si>
  <si>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</si>
  <si>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</si>
  <si>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</si>
  <si>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</si>
  <si>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</si>
  <si>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</si>
  <si>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</si>
  <si>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</si>
  <si>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</si>
  <si>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</si>
  <si>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</si>
  <si>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</si>
  <si>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</si>
  <si>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</si>
  <si>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</si>
  <si>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</si>
  <si>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</si>
  <si>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</si>
  <si>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</si>
  <si>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</si>
  <si>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</si>
  <si>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</si>
  <si>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</si>
  <si>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</si>
  <si>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</si>
  <si>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</si>
  <si>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</si>
  <si>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</si>
  <si>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</si>
  <si>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</si>
  <si>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</si>
  <si>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</si>
  <si>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</si>
  <si>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</si>
  <si>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</si>
  <si>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</si>
  <si>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</si>
  <si>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</si>
  <si>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</si>
  <si>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</si>
  <si>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</si>
  <si>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</si>
  <si>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</si>
  <si>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</si>
  <si>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</si>
  <si>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</si>
  <si>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</si>
  <si>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</si>
  <si>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</si>
  <si>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</si>
  <si>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</si>
  <si>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</si>
  <si>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</si>
  <si>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</si>
  <si>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</si>
  <si>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</si>
  <si>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</si>
  <si>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</si>
  <si>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</si>
  <si>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</si>
  <si>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</si>
  <si>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</si>
  <si>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</si>
  <si>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</si>
  <si>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</si>
  <si>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</si>
  <si>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</si>
  <si>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</si>
  <si>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</si>
  <si>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</si>
  <si>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</si>
  <si>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</si>
  <si>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</si>
  <si>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</si>
  <si>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</si>
  <si>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</si>
  <si>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</si>
  <si>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</si>
  <si>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</si>
  <si>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</si>
  <si>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</si>
  <si>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</si>
  <si>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</si>
  <si>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</si>
  <si>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</si>
  <si>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</si>
  <si>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</si>
  <si>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</si>
  <si>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</si>
  <si>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</si>
  <si>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</si>
  <si>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</si>
  <si>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</si>
  <si>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</si>
  <si>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</si>
  <si>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</si>
  <si>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</si>
  <si>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</si>
  <si>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</si>
  <si>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</si>
  <si>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</si>
  <si>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</si>
  <si>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</si>
  <si>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</si>
  <si>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</si>
  <si>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</si>
  <si>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</si>
  <si>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</si>
  <si>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</si>
  <si>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</si>
  <si>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</si>
  <si>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</si>
  <si>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</si>
  <si>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</si>
  <si>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</si>
  <si>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</si>
  <si>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</si>
  <si>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</si>
  <si>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</si>
  <si>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</si>
  <si>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</si>
  <si>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</si>
  <si>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</si>
  <si>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</si>
  <si>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</si>
  <si>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</si>
  <si>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</si>
  <si>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</si>
  <si>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</si>
  <si>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</si>
  <si>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</si>
  <si>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</si>
  <si>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</si>
  <si>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</si>
  <si>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</si>
  <si>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</si>
  <si>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</si>
  <si>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</si>
  <si>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</si>
  <si>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</si>
  <si>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</si>
  <si>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</si>
  <si>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</si>
  <si>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</si>
  <si>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</si>
  <si>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</si>
  <si>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</si>
  <si>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</si>
  <si>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</si>
  <si>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</si>
  <si>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</si>
  <si>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</si>
  <si>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</si>
  <si>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</si>
  <si>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</si>
  <si>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</si>
  <si>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</si>
  <si>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</si>
  <si>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</si>
  <si>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</si>
  <si>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</si>
  <si>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</si>
  <si>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</si>
  <si>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</si>
  <si>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</si>
  <si>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</si>
  <si>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</si>
  <si>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</si>
  <si>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</si>
  <si>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</si>
  <si>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</si>
  <si>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</si>
  <si>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</si>
  <si>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</si>
  <si>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</si>
  <si>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</si>
  <si>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</si>
  <si>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</si>
  <si>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</si>
  <si>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</si>
  <si>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</si>
  <si>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</si>
  <si>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</si>
  <si>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</si>
  <si>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</si>
  <si>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</si>
  <si>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</si>
  <si>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</si>
  <si>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</si>
  <si>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</si>
  <si>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</si>
  <si>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</si>
  <si>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</si>
  <si>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</si>
  <si>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</si>
  <si>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</si>
  <si>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</si>
  <si>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</si>
  <si>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</si>
  <si>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</si>
  <si>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</si>
  <si>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</si>
  <si>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</si>
  <si>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</si>
  <si>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</si>
  <si>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</si>
  <si>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</si>
  <si>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</si>
  <si>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</si>
  <si>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</si>
  <si>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</si>
  <si>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</si>
  <si>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</si>
  <si>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</si>
  <si>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</si>
  <si>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</si>
  <si>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</si>
  <si>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</si>
  <si>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</si>
  <si>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</si>
  <si>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</si>
  <si>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</si>
  <si>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</si>
  <si>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</si>
  <si>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</si>
  <si>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</si>
  <si>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</si>
  <si>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</si>
  <si>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</si>
  <si>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</si>
  <si>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</si>
  <si>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</si>
  <si>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</si>
  <si>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</si>
  <si>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</si>
  <si>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</si>
  <si>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</si>
  <si>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</si>
  <si>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</si>
  <si>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</si>
  <si>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</si>
  <si>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</si>
  <si>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</si>
  <si>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</si>
  <si>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</si>
  <si>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</si>
  <si>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</si>
  <si>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</si>
  <si>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</si>
  <si>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</si>
  <si>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</si>
  <si>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</si>
  <si>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</si>
  <si>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</si>
  <si>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</si>
  <si>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</si>
  <si>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</si>
  <si>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</si>
  <si>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</si>
  <si>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</si>
  <si>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</si>
  <si>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</si>
  <si>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</si>
  <si>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</si>
  <si>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</si>
  <si>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</si>
  <si>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</si>
  <si>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</si>
  <si>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</si>
  <si>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</si>
  <si>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</si>
  <si>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</si>
  <si>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</si>
  <si>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</si>
  <si>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</si>
  <si>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</si>
  <si>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</si>
  <si>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</si>
  <si>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</si>
  <si>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</si>
  <si>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</si>
  <si>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</si>
  <si>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</si>
  <si>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</si>
  <si>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</si>
  <si>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</si>
  <si>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</si>
  <si>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</si>
  <si>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</si>
  <si>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</si>
  <si>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</si>
  <si>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</si>
  <si>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</si>
  <si>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</si>
  <si>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</si>
  <si>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</si>
  <si>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</si>
  <si>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</si>
  <si>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</si>
  <si>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</si>
  <si>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</si>
  <si>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</si>
  <si>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</si>
  <si>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</si>
  <si>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</si>
  <si>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</si>
  <si>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</si>
  <si>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</si>
  <si>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</si>
  <si>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</si>
  <si>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</si>
  <si>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</si>
  <si>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</si>
  <si>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</si>
  <si>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</si>
  <si>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</si>
  <si>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</si>
  <si>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</si>
  <si>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</si>
  <si>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</si>
  <si>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</si>
  <si>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</si>
  <si>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</si>
  <si>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</si>
  <si>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</si>
  <si>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</si>
  <si>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</si>
  <si>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</si>
  <si>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</si>
  <si>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</si>
  <si>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</si>
  <si>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</si>
  <si>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</si>
  <si>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</si>
  <si>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</si>
  <si>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</si>
  <si>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</si>
  <si>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</si>
  <si>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</si>
  <si>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</si>
  <si>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</si>
  <si>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</si>
  <si>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</si>
  <si>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</si>
  <si>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</si>
  <si>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</si>
  <si>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</si>
  <si>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</si>
  <si>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</si>
  <si>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</si>
  <si>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</si>
  <si>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</si>
  <si>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</si>
  <si>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</si>
  <si>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</si>
  <si>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</si>
  <si>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</si>
  <si>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</si>
  <si>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</si>
  <si>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</si>
  <si>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</si>
  <si>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</si>
  <si>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</si>
  <si>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</si>
  <si>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</si>
  <si>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</si>
  <si>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</si>
  <si>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</si>
  <si>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</si>
  <si>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</si>
  <si>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</si>
  <si>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</si>
  <si>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</si>
  <si>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</si>
  <si>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</si>
  <si>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</si>
  <si>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</si>
  <si>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</si>
  <si>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</si>
  <si>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</si>
  <si>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</si>
  <si>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</si>
  <si>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</si>
  <si>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</si>
  <si>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</si>
  <si>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</si>
  <si>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</si>
  <si>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</si>
  <si>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</si>
  <si>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</si>
  <si>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</si>
  <si>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</si>
  <si>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</si>
  <si>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</si>
  <si>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</si>
  <si>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</si>
  <si>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</si>
  <si>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</si>
  <si>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</si>
  <si>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</si>
  <si>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</si>
  <si>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</si>
  <si>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</si>
  <si>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</si>
  <si>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</si>
  <si>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</si>
  <si>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</si>
  <si>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</si>
  <si>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</si>
  <si>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</si>
  <si>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</si>
  <si>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</si>
  <si>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</si>
  <si>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</si>
  <si>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</si>
  <si>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</si>
  <si>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</si>
  <si>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</si>
  <si>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</si>
  <si>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</si>
  <si>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</si>
  <si>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</si>
  <si>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</si>
  <si>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</si>
  <si>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</si>
  <si>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</si>
  <si>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</si>
  <si>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</si>
  <si>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</si>
  <si>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</si>
  <si>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</si>
  <si>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</si>
  <si>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</si>
  <si>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</si>
  <si>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</si>
  <si>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</si>
  <si>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</si>
  <si>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</si>
  <si>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</si>
  <si>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</si>
  <si>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</si>
  <si>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</si>
  <si>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</si>
  <si>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</si>
  <si>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</si>
  <si>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</si>
  <si>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</si>
  <si>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</si>
  <si>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</si>
  <si>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</si>
  <si>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</si>
  <si>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</si>
  <si>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</si>
  <si>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</si>
  <si>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</si>
  <si>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</si>
  <si>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</si>
  <si>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</si>
  <si>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</si>
  <si>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</si>
  <si>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</si>
  <si>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</si>
  <si>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</si>
  <si>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</si>
  <si>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</si>
  <si>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</si>
  <si>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</si>
  <si>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</si>
  <si>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</si>
  <si>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</si>
  <si>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</si>
  <si>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</si>
  <si>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</si>
  <si>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</si>
  <si>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</si>
  <si>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</si>
  <si>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</si>
  <si>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</si>
  <si>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</si>
  <si>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</si>
  <si>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</si>
  <si>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</si>
  <si>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</si>
  <si>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</si>
  <si>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</si>
  <si>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</si>
  <si>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</si>
  <si>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</si>
  <si>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</si>
  <si>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</si>
  <si>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</si>
  <si>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</si>
  <si>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</si>
  <si>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</si>
  <si>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</si>
  <si>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</si>
  <si>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</si>
  <si>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</si>
  <si>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</si>
  <si>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</si>
  <si>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</si>
  <si>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</si>
  <si>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</si>
  <si>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</si>
  <si>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</si>
  <si>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</si>
  <si>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</si>
  <si>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</si>
  <si>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</si>
  <si>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</si>
  <si>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</si>
  <si>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</si>
  <si>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</si>
  <si>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</si>
  <si>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</si>
  <si>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</si>
  <si>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</si>
  <si>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</si>
  <si>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</si>
  <si>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</si>
  <si>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</si>
  <si>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</si>
  <si>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</si>
  <si>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</si>
  <si>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</si>
  <si>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</si>
  <si>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</si>
  <si>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</si>
  <si>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</si>
  <si>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</si>
  <si>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</si>
  <si>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</si>
  <si>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</si>
  <si>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</si>
  <si>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</si>
  <si>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</si>
  <si>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</si>
  <si>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</si>
  <si>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</si>
  <si>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</si>
  <si>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</si>
  <si>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</si>
  <si>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</si>
  <si>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</si>
  <si>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</si>
  <si>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</si>
  <si>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</si>
  <si>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</si>
  <si>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</si>
  <si>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</si>
  <si>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</si>
  <si>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</si>
  <si>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</si>
  <si>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</si>
  <si>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</si>
  <si>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</si>
  <si>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</si>
  <si>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</si>
  <si>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</si>
  <si>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</si>
  <si>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</si>
  <si>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</si>
  <si>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</si>
  <si>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</si>
  <si>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</si>
  <si>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</si>
  <si>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</si>
  <si>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</si>
  <si>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</si>
  <si>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</si>
  <si>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</si>
  <si>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</si>
  <si>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</si>
  <si>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</si>
  <si>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</si>
  <si>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</si>
  <si>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</si>
  <si>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</si>
  <si>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</si>
  <si>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</si>
  <si>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</si>
  <si>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</si>
  <si>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</si>
  <si>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</si>
  <si>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</si>
  <si>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</si>
  <si>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</si>
  <si>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</si>
  <si>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</si>
  <si>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</si>
  <si>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</si>
  <si>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</si>
  <si>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</si>
  <si>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</si>
  <si>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</si>
  <si>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</si>
  <si>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</si>
  <si>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</si>
  <si>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</si>
  <si>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</si>
  <si>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</si>
  <si>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</si>
  <si>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</si>
  <si>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</si>
  <si>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</si>
  <si>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</si>
  <si>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</si>
  <si>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</si>
  <si>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</si>
  <si>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</si>
  <si>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</si>
  <si>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</si>
  <si>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</si>
  <si>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</si>
  <si>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</si>
  <si>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</si>
  <si>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</si>
  <si>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</si>
  <si>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</si>
  <si>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</si>
  <si>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</si>
  <si>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</si>
  <si>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</si>
  <si>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</si>
  <si>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</si>
  <si>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</si>
  <si>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</si>
  <si>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</si>
  <si>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</si>
  <si>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</si>
  <si>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</si>
  <si>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</si>
  <si>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</si>
  <si>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</si>
  <si>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</si>
  <si>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</si>
  <si>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</si>
  <si>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</si>
  <si>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</si>
  <si>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</si>
  <si>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</si>
  <si>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</si>
  <si>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</si>
  <si>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</si>
  <si>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</si>
  <si>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</si>
  <si>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</si>
  <si>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</si>
  <si>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</si>
  <si>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</si>
  <si>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</si>
  <si>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</si>
  <si>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</si>
  <si>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</si>
  <si>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</si>
  <si>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</si>
  <si>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</si>
  <si>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</si>
  <si>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</si>
  <si>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</si>
  <si>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</si>
  <si>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</si>
  <si>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</si>
  <si>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</si>
  <si>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</si>
  <si>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</si>
  <si>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</si>
  <si>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</si>
  <si>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</si>
  <si>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</si>
  <si>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</si>
  <si>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</si>
  <si>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</si>
  <si>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</si>
  <si>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</si>
  <si>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</si>
  <si>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</si>
  <si>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</si>
  <si>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</si>
  <si>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</si>
  <si>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</si>
  <si>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</si>
  <si>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</si>
  <si>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</si>
  <si>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</si>
  <si>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</si>
  <si>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</si>
  <si>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</si>
  <si>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</si>
  <si>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</si>
  <si>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</si>
  <si>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</si>
  <si>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</si>
  <si>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</si>
  <si>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</si>
  <si>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</si>
  <si>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</si>
  <si>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</si>
  <si>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</si>
  <si>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</si>
  <si>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</si>
  <si>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</si>
  <si>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</si>
  <si>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</si>
  <si>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</si>
  <si>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</si>
  <si>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</si>
  <si>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</si>
  <si>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</si>
  <si>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</si>
  <si>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</si>
  <si>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</si>
  <si>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</si>
  <si>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</si>
  <si>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</si>
  <si>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</si>
  <si>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</si>
  <si>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</si>
  <si>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</si>
  <si>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</si>
  <si>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</si>
  <si>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</si>
  <si>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</si>
  <si>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</si>
  <si>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</si>
  <si>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</si>
  <si>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</si>
  <si>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</si>
  <si>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</si>
  <si>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</si>
  <si>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</si>
  <si>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</si>
  <si>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</si>
  <si>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</si>
  <si>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</si>
  <si>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</si>
  <si>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</si>
  <si>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</si>
  <si>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</si>
  <si>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</si>
  <si>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</si>
  <si>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</si>
  <si>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</si>
  <si>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</si>
  <si>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</si>
  <si>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</si>
  <si>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</si>
  <si>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</si>
  <si>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</si>
  <si>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</si>
  <si>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</si>
  <si>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</si>
  <si>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</si>
  <si>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</si>
  <si>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</si>
  <si>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</si>
  <si>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</si>
  <si>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</si>
  <si>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</si>
  <si>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</si>
  <si>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</si>
  <si>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</si>
  <si>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</si>
  <si>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</si>
  <si>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</si>
  <si>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</si>
  <si>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</si>
  <si>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</si>
  <si>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</si>
  <si>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</si>
  <si>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</si>
  <si>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</si>
  <si>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</si>
  <si>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</si>
  <si>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</si>
  <si>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</si>
  <si>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</si>
  <si>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</si>
  <si>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</si>
  <si>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</si>
  <si>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</si>
  <si>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</si>
  <si>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</si>
  <si>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</si>
  <si>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</si>
  <si>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</si>
  <si>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</si>
  <si>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</si>
  <si>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</si>
  <si>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</si>
  <si>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</si>
  <si>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</si>
  <si>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</si>
  <si>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</si>
  <si>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</si>
  <si>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</si>
  <si>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</si>
  <si>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</si>
  <si>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</si>
  <si>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</si>
  <si>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</si>
  <si>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</si>
  <si>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</si>
  <si>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</si>
  <si>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</si>
  <si>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</si>
  <si>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</si>
  <si>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</si>
  <si>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</si>
  <si>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</si>
  <si>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</si>
  <si>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</si>
  <si>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</si>
  <si>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</si>
  <si>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</si>
  <si>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</si>
  <si>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</si>
  <si>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</si>
  <si>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</si>
  <si>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</si>
  <si>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</si>
  <si>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</si>
  <si>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</si>
  <si>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</si>
  <si>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</si>
  <si>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</si>
  <si>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</si>
  <si>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</si>
  <si>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</si>
  <si>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</si>
  <si>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</si>
  <si>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</si>
  <si>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</si>
  <si>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</si>
  <si>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</si>
  <si>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</si>
  <si>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</si>
  <si>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</si>
  <si>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</si>
  <si>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</si>
  <si>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</si>
  <si>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</si>
  <si>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</si>
  <si>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</si>
  <si>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</si>
  <si>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</si>
  <si>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</si>
  <si>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</si>
  <si>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</si>
  <si>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</si>
  <si>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</si>
  <si>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</si>
  <si>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</si>
  <si>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</si>
  <si>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</si>
  <si>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</si>
  <si>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</si>
  <si>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</si>
  <si>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</si>
  <si>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</si>
  <si>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</si>
  <si>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</si>
  <si>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</si>
  <si>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</si>
  <si>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</si>
  <si>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</si>
  <si>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</si>
  <si>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</si>
  <si>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</si>
  <si>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</si>
  <si>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</si>
  <si>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</si>
  <si>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</si>
  <si>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</si>
  <si>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</si>
  <si>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</si>
  <si>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</si>
  <si>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</si>
  <si>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</si>
  <si>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</si>
  <si>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</si>
  <si>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</si>
  <si>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</si>
  <si>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</si>
  <si>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</si>
  <si>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</si>
  <si>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</si>
  <si>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</si>
  <si>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</si>
  <si>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</si>
  <si>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</si>
  <si>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</si>
  <si>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</si>
  <si>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</si>
  <si>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</si>
  <si>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</si>
  <si>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</si>
  <si>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</si>
  <si>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</si>
  <si>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</si>
  <si>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</si>
  <si>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</si>
  <si>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</si>
  <si>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</si>
  <si>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</si>
  <si>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</si>
  <si>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</si>
  <si>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</si>
  <si>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</si>
  <si>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</si>
  <si>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</si>
  <si>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</si>
  <si>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</si>
  <si>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</si>
  <si>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</si>
  <si>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</si>
  <si>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</si>
  <si>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</si>
  <si>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</si>
  <si>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</si>
  <si>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</si>
  <si>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</si>
  <si>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</si>
  <si>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</si>
  <si>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</si>
  <si>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</si>
  <si>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</si>
  <si>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</si>
  <si>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</si>
  <si>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</si>
  <si>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</si>
  <si>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</si>
  <si>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</si>
  <si>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</si>
  <si>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</si>
  <si>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</si>
  <si>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</si>
  <si>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</si>
  <si>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</si>
  <si>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</si>
  <si>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</si>
  <si>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</si>
  <si>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</si>
  <si>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</si>
  <si>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</si>
  <si>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</si>
  <si>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</si>
  <si>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</si>
  <si>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</si>
  <si>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</si>
  <si>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</si>
  <si>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</si>
  <si>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</si>
  <si>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</si>
  <si>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</si>
  <si>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</si>
  <si>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</si>
  <si>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</si>
  <si>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</si>
  <si>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</si>
  <si>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</si>
  <si>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</si>
  <si>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</si>
  <si>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</si>
  <si>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</si>
  <si>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</si>
  <si>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</si>
  <si>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</si>
  <si>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</si>
  <si>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</si>
  <si>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</si>
  <si>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</si>
  <si>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</si>
  <si>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</si>
  <si>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</si>
  <si>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</si>
  <si>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</si>
  <si>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</si>
  <si>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</si>
  <si>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</si>
  <si>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</si>
  <si>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</si>
  <si>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</si>
  <si>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</si>
  <si>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</si>
  <si>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</si>
  <si>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</si>
  <si>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</si>
  <si>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</si>
  <si>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</si>
  <si>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</si>
  <si>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</si>
  <si>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</si>
  <si>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</si>
  <si>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</si>
  <si>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</si>
  <si>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</si>
  <si>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</si>
  <si>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</si>
  <si>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</si>
  <si>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</si>
  <si>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</si>
  <si>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</si>
  <si>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</si>
  <si>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</si>
  <si>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</si>
  <si>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</si>
  <si>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</si>
  <si>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</si>
  <si>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</si>
  <si>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</si>
  <si>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</si>
  <si>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</si>
  <si>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</si>
  <si>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</si>
  <si>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</si>
  <si>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</si>
  <si>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</si>
  <si>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</si>
  <si>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</si>
  <si>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</si>
  <si>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</si>
  <si>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</si>
  <si>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</si>
  <si>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</si>
  <si>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</si>
  <si>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</si>
  <si>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</si>
  <si>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</si>
  <si>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</si>
  <si>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</si>
  <si>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</si>
  <si>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</si>
  <si>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</si>
  <si>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</si>
  <si>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</si>
  <si>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</si>
  <si>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</si>
  <si>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</si>
  <si>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</si>
  <si>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</si>
  <si>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</si>
  <si>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</si>
  <si>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</si>
  <si>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</si>
  <si>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</si>
  <si>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</si>
  <si>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</si>
  <si>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</si>
  <si>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</si>
  <si>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</si>
  <si>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</si>
  <si>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</si>
  <si>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</si>
  <si>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</si>
  <si>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</si>
  <si>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</si>
  <si>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</si>
  <si>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</si>
  <si>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</si>
  <si>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</si>
  <si>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</si>
  <si>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</si>
  <si>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</si>
  <si>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</si>
  <si>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</si>
  <si>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</si>
  <si>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</si>
  <si>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</si>
  <si>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</si>
  <si>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</si>
  <si>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</si>
  <si>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</si>
  <si>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</si>
  <si>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</si>
  <si>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</si>
  <si>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</si>
  <si>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</si>
  <si>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</si>
  <si>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</si>
  <si>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</si>
  <si>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</si>
  <si>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</si>
  <si>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</si>
  <si>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</si>
  <si>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</si>
  <si>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</si>
  <si>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</si>
  <si>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</si>
  <si>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</si>
  <si>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</si>
  <si>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</si>
  <si>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</si>
  <si>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</si>
  <si>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</si>
  <si>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</si>
  <si>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</si>
  <si>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</si>
  <si>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</si>
  <si>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</si>
  <si>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</si>
  <si>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</si>
  <si>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</si>
  <si>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</si>
  <si>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</si>
  <si>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</si>
  <si>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</si>
  <si>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</si>
  <si>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</si>
  <si>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</si>
  <si>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</si>
  <si>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</si>
  <si>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</si>
  <si>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</si>
  <si>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</si>
  <si>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</si>
  <si>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</si>
  <si>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</si>
  <si>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</si>
  <si>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</si>
  <si>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</si>
  <si>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</si>
  <si>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</si>
  <si>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</si>
  <si>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</si>
  <si>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</si>
  <si>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</si>
  <si>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</si>
  <si>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</si>
  <si>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</si>
  <si>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</si>
  <si>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</si>
  <si>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</si>
  <si>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</si>
  <si>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</si>
  <si>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</si>
  <si>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</si>
  <si>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</si>
  <si>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</si>
  <si>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</si>
  <si>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</si>
  <si>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</si>
  <si>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</si>
  <si>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</si>
  <si>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</si>
  <si>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</si>
  <si>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</si>
  <si>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</si>
  <si>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</si>
  <si>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</si>
  <si>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</si>
  <si>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</si>
  <si>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</si>
  <si>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</si>
  <si>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</si>
  <si>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</si>
  <si>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</si>
  <si>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</si>
  <si>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</si>
  <si>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</si>
  <si>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</si>
  <si>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</si>
  <si>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</si>
  <si>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</si>
  <si>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</si>
  <si>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</si>
  <si>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</si>
  <si>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</si>
  <si>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</si>
  <si>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</si>
  <si>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</si>
  <si>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</si>
  <si>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</si>
  <si>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</si>
  <si>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</si>
  <si>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</si>
  <si>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</si>
  <si>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</si>
  <si>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</si>
  <si>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</si>
  <si>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</si>
  <si>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</si>
  <si>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</si>
  <si>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</si>
  <si>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</si>
  <si>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</si>
  <si>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</si>
  <si>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</si>
  <si>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</si>
  <si>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</si>
  <si>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</si>
  <si>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</si>
  <si>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</si>
  <si>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</si>
  <si>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</si>
  <si>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</si>
  <si>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</si>
  <si>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</si>
  <si>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</si>
  <si>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</si>
  <si>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</si>
  <si>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</si>
  <si>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</si>
  <si>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</si>
  <si>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</si>
  <si>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</si>
  <si>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</si>
  <si>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</si>
  <si>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</si>
  <si>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</si>
  <si>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</si>
  <si>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</si>
  <si>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</si>
  <si>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</si>
  <si>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</si>
  <si>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</si>
  <si>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</si>
  <si>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</si>
  <si>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</si>
  <si>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</si>
  <si>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</si>
  <si>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</si>
  <si>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</si>
  <si>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</si>
  <si>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</si>
  <si>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</si>
  <si>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</si>
  <si>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</si>
  <si>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</si>
  <si>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</si>
  <si>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</si>
  <si>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</si>
  <si>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</si>
  <si>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</si>
  <si>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</si>
  <si>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</si>
  <si>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</si>
  <si>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</si>
  <si>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</si>
  <si>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</si>
  <si>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</si>
  <si>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</si>
  <si>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</si>
  <si>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</si>
  <si>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</si>
  <si>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</si>
  <si>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</si>
  <si>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</si>
  <si>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</si>
  <si>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</si>
  <si>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</si>
  <si>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</si>
  <si>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</si>
  <si>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</si>
  <si>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</si>
  <si>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</si>
  <si>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</si>
  <si>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</si>
  <si>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</si>
  <si>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</si>
  <si>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</si>
  <si>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</si>
  <si>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</si>
  <si>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</si>
  <si>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</si>
  <si>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</si>
  <si>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</si>
  <si>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</si>
  <si>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</si>
  <si>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</si>
  <si>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</si>
  <si>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</si>
  <si>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</si>
  <si>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</si>
  <si>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</si>
  <si>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</si>
  <si>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</si>
  <si>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</si>
  <si>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</si>
  <si>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</si>
  <si>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</si>
  <si>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</si>
  <si>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</si>
  <si>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</si>
  <si>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</si>
  <si>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</si>
  <si>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</si>
  <si>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</si>
  <si>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</si>
  <si>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</si>
  <si>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</si>
  <si>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</si>
  <si>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</si>
  <si>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</si>
  <si>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</si>
  <si>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</si>
  <si>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</si>
  <si>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</si>
  <si>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</si>
  <si>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</si>
  <si>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</si>
  <si>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</si>
  <si>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</si>
  <si>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</si>
  <si>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</si>
  <si>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</si>
  <si>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</si>
  <si>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</si>
  <si>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</si>
  <si>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</si>
  <si>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</si>
  <si>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</si>
  <si>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</si>
  <si>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</si>
  <si>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</si>
  <si>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</si>
  <si>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</si>
  <si>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</si>
  <si>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</si>
  <si>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</si>
  <si>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</si>
  <si>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</si>
  <si>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</si>
  <si>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</si>
  <si>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</si>
  <si>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</si>
  <si>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</si>
  <si>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</si>
  <si>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</si>
  <si>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</si>
  <si>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</si>
  <si>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</si>
  <si>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</si>
  <si>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</si>
  <si>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</si>
  <si>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</si>
  <si>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</si>
  <si>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</si>
  <si>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</si>
  <si>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</si>
  <si>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</si>
  <si>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</si>
  <si>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</si>
  <si>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</si>
  <si>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</si>
  <si>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</si>
  <si>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</si>
  <si>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</si>
  <si>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</si>
  <si>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</si>
  <si>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</si>
  <si>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</si>
  <si>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</si>
  <si>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</si>
  <si>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</si>
  <si>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</si>
  <si>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</si>
  <si>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</si>
  <si>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</si>
  <si>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</si>
  <si>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</si>
  <si>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</si>
  <si>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</si>
  <si>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</si>
  <si>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</si>
  <si>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</si>
  <si>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</si>
  <si>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</si>
  <si>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</si>
  <si>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</si>
  <si>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</si>
  <si>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</si>
  <si>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</si>
  <si>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</si>
  <si>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</si>
  <si>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</si>
  <si>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</si>
  <si>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</si>
  <si>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</si>
  <si>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</si>
  <si>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</si>
  <si>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</si>
  <si>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</si>
  <si>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</si>
  <si>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</si>
  <si>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</si>
  <si>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</si>
  <si>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</si>
  <si>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</si>
  <si>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</si>
  <si>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</si>
  <si>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</si>
  <si>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</si>
  <si>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</si>
  <si>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</si>
  <si>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</si>
  <si>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</si>
  <si>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</si>
  <si>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</si>
  <si>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</si>
  <si>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</si>
  <si>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</si>
  <si>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</si>
  <si>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</si>
  <si>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</si>
  <si>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</si>
  <si>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</si>
  <si>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</si>
  <si>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</si>
  <si>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</si>
  <si>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</si>
  <si>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</si>
  <si>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</si>
  <si>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</si>
  <si>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</si>
  <si>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</si>
  <si>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</si>
  <si>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</si>
  <si>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</si>
  <si>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</si>
  <si>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</si>
  <si>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</si>
  <si>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</si>
  <si>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</si>
  <si>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</si>
  <si>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</si>
  <si>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</si>
  <si>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</si>
  <si>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</si>
  <si>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</si>
  <si>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</si>
  <si>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</si>
  <si>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</si>
  <si>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</si>
  <si>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</si>
  <si>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</si>
  <si>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</si>
  <si>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</si>
  <si>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</si>
  <si>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</si>
  <si>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</si>
  <si>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</si>
  <si>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</si>
  <si>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</si>
  <si>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</si>
  <si>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</si>
  <si>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</si>
  <si>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</si>
  <si>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</si>
  <si>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</si>
  <si>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</si>
  <si>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</si>
  <si>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</si>
  <si>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</si>
  <si>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</si>
  <si>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</si>
  <si>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</si>
  <si>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</si>
  <si>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</si>
  <si>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</si>
  <si>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</si>
  <si>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</si>
  <si>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</si>
  <si>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</si>
  <si>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</si>
  <si>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</si>
  <si>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</si>
  <si>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</si>
  <si>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</si>
  <si>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</si>
  <si>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</si>
  <si>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</si>
  <si>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</si>
  <si>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</si>
  <si>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</si>
  <si>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</si>
  <si>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</si>
  <si>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</si>
  <si>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</si>
  <si>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</si>
  <si>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</si>
  <si>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</si>
  <si>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</si>
  <si>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</si>
  <si>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</si>
  <si>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</si>
  <si>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</si>
  <si>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</si>
  <si>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</si>
  <si>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</si>
  <si>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</si>
  <si>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</si>
  <si>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</si>
  <si>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</si>
  <si>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</si>
  <si>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</si>
  <si>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</si>
  <si>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</si>
  <si>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</si>
  <si>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</si>
  <si>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</si>
  <si>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</si>
  <si>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</si>
  <si>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</si>
  <si>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</si>
  <si>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</si>
  <si>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</si>
  <si>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</si>
  <si>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</si>
  <si>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</si>
  <si>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</si>
  <si>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</si>
  <si>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</si>
  <si>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</si>
  <si>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</si>
  <si>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</si>
  <si>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</si>
  <si>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</si>
  <si>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</si>
  <si>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</si>
  <si>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</si>
  <si>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</si>
  <si>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</si>
  <si>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</si>
  <si>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</si>
  <si>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</si>
  <si>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</si>
  <si>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</si>
  <si>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</si>
  <si>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</si>
  <si>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</si>
  <si>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</si>
  <si>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</si>
  <si>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</si>
  <si>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</si>
  <si>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</si>
  <si>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</si>
  <si>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</si>
  <si>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</si>
  <si>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</si>
  <si>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</si>
  <si>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</si>
  <si>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</si>
  <si>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</si>
  <si>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</si>
  <si>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</si>
  <si>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</si>
  <si>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</si>
  <si>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</si>
  <si>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</si>
  <si>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</si>
  <si>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</si>
  <si>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</si>
  <si>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</si>
  <si>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</si>
  <si>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</si>
  <si>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</si>
  <si>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</si>
  <si>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</si>
  <si>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</si>
  <si>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</si>
  <si>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</si>
  <si>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</si>
  <si>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</si>
  <si>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</si>
  <si>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</si>
  <si>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</si>
  <si>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</si>
  <si>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</si>
  <si>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</si>
  <si>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</si>
  <si>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</si>
  <si>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</si>
  <si>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</si>
  <si>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</si>
  <si>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</si>
  <si>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</si>
  <si>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</si>
  <si>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</si>
  <si>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</si>
  <si>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</si>
  <si>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</si>
  <si>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</si>
  <si>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</si>
  <si>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</si>
  <si>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</si>
  <si>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</si>
  <si>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</si>
  <si>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</si>
  <si>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</si>
  <si>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</si>
  <si>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</si>
  <si>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</si>
  <si>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</si>
  <si>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</si>
  <si>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</si>
  <si>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</si>
  <si>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</si>
  <si>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</si>
  <si>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</si>
  <si>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</si>
  <si>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</si>
  <si>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</si>
  <si>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</si>
  <si>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</si>
  <si>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</si>
  <si>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</si>
  <si>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</si>
  <si>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</si>
  <si>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</si>
  <si>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</si>
  <si>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</si>
  <si>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</si>
  <si>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</si>
  <si>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</si>
  <si>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</si>
  <si>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</si>
  <si>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</si>
  <si>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</si>
  <si>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</si>
  <si>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</si>
  <si>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</si>
  <si>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</si>
  <si>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</si>
  <si>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</si>
  <si>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</si>
  <si>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</si>
  <si>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</si>
  <si>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</si>
  <si>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</si>
  <si>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</si>
  <si>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</si>
  <si>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</si>
  <si>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</si>
  <si>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</si>
  <si>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</si>
  <si>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</si>
  <si>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</si>
  <si>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</si>
  <si>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</si>
  <si>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</si>
  <si>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</si>
  <si>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</si>
  <si>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</si>
  <si>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</si>
  <si>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</si>
  <si>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</si>
  <si>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</si>
  <si>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</si>
  <si>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</si>
  <si>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</si>
  <si>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</si>
  <si>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</si>
  <si>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</si>
  <si>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</si>
  <si>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</si>
  <si>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</si>
  <si>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</si>
  <si>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</si>
  <si>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</si>
  <si>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</si>
  <si>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</si>
  <si>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</si>
  <si>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</si>
  <si>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</si>
  <si>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</si>
  <si>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</si>
  <si>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</si>
  <si>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</si>
  <si>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</si>
  <si>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</si>
  <si>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</si>
  <si>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</si>
  <si>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</si>
  <si>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</si>
  <si>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</si>
  <si>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</si>
  <si>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</si>
  <si>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</si>
  <si>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</si>
  <si>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</si>
  <si>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</si>
  <si>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</si>
  <si>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</si>
  <si>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</si>
  <si>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</si>
  <si>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</si>
  <si>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</si>
  <si>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</si>
  <si>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</si>
  <si>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</si>
  <si>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</si>
  <si>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</si>
  <si>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</si>
  <si>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</si>
  <si>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</si>
  <si>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</si>
  <si>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</si>
  <si>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</si>
  <si>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</si>
  <si>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</si>
  <si>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</si>
  <si>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</si>
  <si>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</si>
  <si>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</si>
  <si>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</si>
  <si>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</si>
  <si>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</si>
  <si>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</si>
  <si>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</si>
  <si>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</si>
  <si>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</si>
  <si>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</si>
  <si>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</si>
  <si>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</si>
  <si>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</si>
  <si>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</si>
  <si>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</si>
  <si>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</si>
  <si>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</si>
  <si>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</si>
  <si>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</si>
  <si>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</si>
  <si>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</si>
  <si>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</si>
  <si>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</si>
  <si>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</si>
  <si>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</si>
  <si>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</si>
  <si>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</si>
  <si>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</si>
  <si>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</si>
  <si>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</si>
  <si>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</si>
  <si>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</si>
  <si>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</si>
  <si>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</si>
  <si>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</si>
  <si>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</si>
  <si>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</si>
  <si>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</si>
  <si>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</si>
  <si>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</si>
  <si>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</si>
  <si>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</si>
  <si>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</si>
  <si>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</si>
  <si>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</si>
  <si>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</si>
  <si>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</si>
  <si>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</si>
  <si>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</si>
  <si>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</si>
  <si>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</si>
  <si>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</si>
  <si>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</si>
  <si>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</si>
  <si>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</si>
  <si>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</si>
  <si>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</si>
  <si>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</si>
  <si>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</si>
  <si>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</si>
  <si>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</si>
  <si>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</si>
  <si>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</si>
  <si>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</si>
  <si>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</si>
  <si>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</si>
  <si>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</si>
  <si>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</si>
  <si>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</si>
  <si>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</si>
  <si>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</si>
  <si>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</si>
  <si>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</si>
  <si>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</si>
  <si>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</si>
  <si>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</si>
  <si>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</si>
  <si>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</si>
  <si>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</si>
  <si>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</si>
  <si>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</si>
  <si>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</si>
  <si>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</si>
  <si>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</si>
  <si>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</si>
  <si>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</si>
  <si>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</si>
  <si>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</si>
  <si>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</si>
  <si>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</si>
  <si>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</si>
  <si>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</si>
  <si>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</si>
  <si>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</si>
  <si>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</si>
  <si>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</si>
  <si>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</si>
  <si>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</si>
  <si>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</si>
  <si>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</si>
  <si>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</si>
  <si>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</si>
  <si>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</si>
  <si>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</si>
  <si>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</si>
  <si>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</si>
  <si>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</si>
  <si>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</si>
  <si>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</si>
  <si>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</si>
  <si>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</si>
  <si>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</si>
  <si>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</si>
  <si>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</si>
  <si>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</si>
  <si>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</si>
  <si>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</si>
  <si>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</si>
  <si>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</si>
  <si>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</si>
  <si>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</si>
  <si>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</si>
  <si>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</si>
  <si>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</si>
  <si>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</si>
  <si>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</si>
  <si>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</si>
  <si>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</si>
  <si>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</si>
  <si>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</si>
  <si>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</si>
  <si>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</si>
  <si>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</si>
  <si>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</si>
  <si>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</si>
  <si>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</si>
  <si>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</si>
  <si>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</si>
  <si>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</si>
  <si>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</si>
  <si>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</si>
  <si>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</si>
  <si>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</si>
  <si>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</si>
  <si>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</si>
  <si>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</si>
  <si>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</si>
  <si>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</si>
  <si>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</si>
  <si>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</si>
  <si>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</si>
  <si>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</si>
  <si>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</si>
  <si>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</si>
  <si>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</si>
  <si>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</si>
  <si>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</si>
  <si>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</si>
  <si>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</si>
  <si>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</si>
  <si>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</si>
  <si>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</si>
  <si>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</si>
  <si>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</si>
  <si>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</si>
  <si>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</si>
  <si>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</si>
  <si>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</si>
  <si>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</si>
  <si>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</si>
  <si>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</si>
  <si>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</si>
  <si>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</si>
  <si>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</si>
  <si>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</si>
  <si>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</si>
  <si>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</si>
  <si>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</si>
  <si>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</si>
  <si>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</si>
  <si>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</si>
  <si>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</si>
  <si>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</si>
  <si>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</si>
  <si>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</si>
  <si>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</si>
  <si>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</si>
  <si>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</si>
  <si>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</si>
  <si>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</si>
  <si>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</si>
  <si>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</si>
  <si>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</si>
  <si>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</si>
  <si>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</si>
  <si>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</si>
  <si>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</si>
  <si>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</si>
  <si>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</si>
  <si>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</si>
  <si>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</si>
  <si>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</si>
  <si>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</si>
  <si>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</si>
  <si>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</si>
  <si>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</si>
  <si>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</si>
  <si>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</si>
  <si>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</si>
  <si>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</si>
  <si>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</si>
  <si>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</si>
  <si>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</si>
  <si>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</si>
  <si>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</si>
  <si>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</si>
  <si>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</si>
  <si>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</si>
  <si>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</si>
  <si>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</si>
  <si>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</si>
  <si>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</si>
  <si>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</si>
  <si>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</si>
  <si>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</si>
  <si>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</si>
  <si>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</si>
  <si>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</si>
  <si>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</si>
  <si>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</si>
  <si>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</si>
  <si>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</si>
  <si>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</si>
  <si>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</si>
  <si>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</si>
  <si>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</si>
  <si>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</si>
  <si>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</si>
  <si>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</si>
  <si>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</si>
  <si>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</si>
  <si>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</si>
  <si>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</si>
  <si>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</si>
  <si>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</si>
  <si>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</si>
  <si>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</si>
  <si>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</si>
  <si>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</si>
  <si>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</si>
  <si>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</si>
  <si>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</si>
  <si>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</si>
  <si>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</si>
  <si>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</si>
  <si>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</si>
  <si>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</si>
  <si>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</si>
  <si>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</si>
  <si>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</si>
  <si>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</si>
  <si>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</si>
  <si>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</si>
  <si>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</si>
  <si>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</si>
  <si>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</si>
  <si>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</si>
  <si>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</si>
  <si>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</si>
  <si>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</si>
  <si>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</si>
  <si>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</si>
  <si>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</si>
  <si>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</si>
  <si>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</si>
  <si>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</si>
  <si>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</si>
  <si>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</si>
  <si>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</si>
  <si>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</si>
  <si>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</si>
  <si>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</si>
  <si>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</si>
  <si>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</si>
  <si>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</si>
  <si>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</si>
  <si>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</si>
  <si>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</si>
  <si>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</si>
  <si>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</si>
  <si>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</si>
  <si>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</si>
  <si>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</si>
  <si>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</si>
  <si>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</si>
  <si>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</si>
  <si>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</si>
  <si>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</si>
  <si>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</si>
  <si>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</si>
  <si>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</si>
  <si>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</si>
  <si>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</si>
  <si>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</si>
  <si>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</si>
  <si>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</si>
  <si>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</si>
  <si>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</si>
  <si>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</si>
  <si>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</si>
  <si>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</si>
  <si>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</si>
  <si>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</si>
  <si>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</si>
  <si>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</si>
  <si>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</si>
  <si>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</si>
  <si>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</si>
  <si>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</si>
  <si>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</si>
  <si>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</si>
  <si>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</si>
  <si>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</si>
  <si>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</si>
  <si>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</si>
  <si>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</si>
  <si>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</si>
  <si>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</si>
  <si>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</si>
  <si>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</si>
  <si>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</si>
  <si>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</si>
  <si>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</si>
  <si>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</si>
  <si>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</si>
  <si>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</si>
  <si>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</si>
  <si>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</si>
  <si>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</si>
  <si>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</si>
  <si>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</si>
  <si>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</si>
  <si>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</si>
  <si>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</si>
  <si>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</si>
  <si>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</si>
  <si>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</si>
  <si>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</si>
  <si>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</si>
  <si>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</si>
  <si>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</si>
  <si>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</si>
  <si>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</si>
  <si>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</si>
  <si>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</si>
  <si>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</si>
  <si>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</si>
  <si>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</si>
  <si>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</si>
  <si>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</si>
  <si>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</si>
  <si>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</si>
  <si>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</si>
  <si>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</si>
  <si>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</si>
  <si>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</si>
  <si>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</si>
  <si>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</si>
  <si>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</si>
  <si>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</si>
  <si>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</si>
  <si>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</si>
  <si>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</si>
  <si>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</si>
  <si>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</si>
  <si>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</si>
  <si>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</si>
  <si>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</si>
  <si>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</si>
  <si>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</si>
  <si>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</si>
  <si>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</si>
  <si>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</si>
  <si>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</si>
  <si>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</si>
  <si>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</si>
  <si>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</si>
  <si>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</si>
  <si>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</si>
  <si>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</si>
  <si>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</si>
  <si>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</si>
  <si>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</si>
  <si>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</si>
  <si>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</si>
  <si>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</si>
  <si>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</si>
  <si>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</si>
  <si>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</si>
  <si>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</si>
  <si>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</si>
  <si>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</si>
  <si>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</si>
  <si>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</si>
  <si>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</si>
  <si>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</si>
  <si>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</si>
  <si>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</si>
  <si>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</si>
  <si>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</si>
  <si>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</si>
  <si>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</si>
  <si>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</si>
  <si>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</si>
  <si>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</si>
  <si>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</si>
  <si>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</si>
  <si>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</si>
  <si>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</si>
  <si>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</si>
  <si>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</si>
  <si>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</si>
  <si>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</si>
  <si>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</si>
  <si>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</si>
  <si>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</si>
  <si>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</si>
  <si>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</si>
  <si>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</si>
  <si>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</si>
  <si>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</si>
  <si>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</si>
  <si>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</si>
  <si>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</si>
  <si>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</si>
  <si>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</si>
  <si>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</si>
  <si>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</si>
  <si>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</si>
  <si>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</si>
  <si>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</si>
  <si>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</si>
  <si>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</si>
  <si>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</si>
  <si>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</si>
  <si>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</si>
  <si>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</si>
  <si>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</si>
  <si>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</si>
  <si>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</si>
  <si>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</si>
  <si>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</si>
  <si>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</si>
  <si>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</si>
  <si>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</si>
  <si>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</si>
  <si>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</si>
  <si>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</si>
  <si>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</si>
  <si>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</si>
  <si>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</si>
  <si>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</si>
  <si>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</si>
  <si>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</si>
  <si>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</si>
  <si>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</si>
  <si>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</si>
  <si>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</si>
  <si>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</si>
  <si>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</si>
  <si>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</si>
  <si>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</si>
  <si>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</si>
  <si>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</si>
  <si>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</si>
  <si>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</si>
  <si>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</si>
  <si>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</si>
  <si>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</si>
  <si>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</si>
  <si>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</si>
  <si>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</si>
  <si>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</si>
  <si>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</si>
  <si>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</si>
  <si>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</si>
  <si>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</si>
  <si>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</si>
  <si>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</si>
  <si>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</si>
  <si>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</si>
  <si>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</si>
  <si>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</si>
  <si>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</si>
  <si>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</si>
  <si>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</si>
  <si>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</si>
  <si>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</si>
  <si>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</si>
  <si>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</si>
  <si>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</si>
  <si>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</si>
  <si>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</si>
  <si>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</si>
  <si>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</si>
  <si>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</si>
  <si>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</si>
  <si>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</si>
  <si>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</si>
  <si>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</si>
  <si>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</si>
  <si>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</si>
  <si>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</si>
  <si>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</si>
  <si>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</si>
  <si>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</si>
  <si>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</si>
  <si>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</si>
  <si>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</si>
  <si>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</si>
  <si>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</si>
  <si>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</si>
  <si>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</si>
  <si>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</si>
  <si>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</si>
  <si>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</si>
  <si>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</si>
  <si>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</si>
  <si>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</si>
  <si>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</si>
  <si>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</si>
  <si>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</si>
  <si>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</si>
  <si>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</si>
  <si>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</si>
  <si>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</si>
  <si>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</si>
  <si>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</si>
  <si>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</si>
  <si>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</si>
  <si>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</si>
  <si>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</si>
  <si>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</si>
  <si>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</si>
  <si>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</si>
  <si>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</si>
  <si>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</si>
  <si>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</si>
  <si>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</si>
  <si>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</si>
  <si>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</si>
  <si>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</si>
  <si>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</si>
  <si>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</si>
  <si>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</si>
  <si>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</si>
  <si>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</si>
  <si>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</si>
  <si>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</si>
  <si>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</si>
  <si>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</si>
  <si>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</si>
  <si>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</si>
  <si>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</si>
  <si>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</si>
  <si>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</si>
  <si>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</si>
  <si>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</si>
  <si>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</si>
  <si>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</si>
  <si>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</si>
  <si>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</si>
  <si>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</si>
  <si>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</si>
  <si>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</si>
  <si>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</si>
  <si>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</si>
  <si>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</si>
  <si>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</si>
  <si>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</si>
  <si>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</si>
  <si>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</si>
  <si>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</si>
  <si>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</si>
  <si>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</si>
  <si>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</si>
  <si>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</si>
  <si>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</si>
  <si>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</si>
  <si>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</si>
  <si>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</si>
  <si>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</si>
  <si>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</si>
  <si>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</si>
  <si>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</si>
  <si>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</si>
  <si>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</si>
  <si>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</si>
  <si>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</si>
  <si>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</si>
  <si>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</si>
  <si>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</si>
  <si>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</si>
  <si>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</si>
  <si>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</si>
  <si>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</si>
  <si>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</si>
  <si>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</si>
  <si>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</si>
  <si>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</si>
  <si>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</si>
  <si>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</si>
  <si>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</si>
  <si>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</si>
  <si>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</si>
  <si>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</si>
  <si>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</si>
  <si>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</si>
  <si>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</si>
  <si>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</si>
  <si>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</si>
  <si>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</si>
  <si>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</si>
  <si>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</si>
  <si>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</si>
  <si>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</si>
  <si>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</si>
  <si>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</si>
  <si>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</si>
  <si>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</si>
  <si>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</si>
  <si>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</si>
  <si>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</si>
  <si>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</si>
  <si>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</si>
  <si>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</si>
  <si>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</si>
  <si>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</si>
  <si>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</si>
  <si>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</si>
  <si>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</si>
  <si>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</si>
  <si>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</si>
  <si>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</si>
  <si>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</si>
  <si>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</si>
  <si>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</si>
  <si>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</si>
  <si>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</si>
  <si>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</si>
  <si>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</si>
  <si>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</si>
  <si>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</si>
  <si>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</si>
  <si>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</si>
  <si>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</si>
  <si>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</si>
  <si>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</si>
  <si>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</si>
  <si>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</si>
  <si>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</si>
  <si>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</si>
  <si>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</si>
  <si>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</si>
  <si>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</si>
  <si>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</si>
  <si>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</si>
  <si>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</si>
  <si>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</si>
  <si>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</si>
  <si>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</si>
  <si>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</si>
  <si>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</si>
  <si>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</si>
  <si>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</si>
  <si>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</si>
  <si>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</si>
  <si>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</si>
  <si>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</si>
  <si>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</si>
  <si>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</si>
  <si>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</si>
  <si>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</si>
  <si>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</si>
  <si>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</si>
  <si>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</si>
  <si>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</si>
  <si>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</si>
  <si>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</si>
  <si>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</si>
  <si>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</si>
  <si>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</si>
  <si>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</si>
  <si>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</si>
  <si>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</si>
  <si>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</si>
  <si>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</si>
  <si>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</si>
  <si>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</si>
  <si>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</si>
  <si>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</si>
  <si>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</si>
  <si>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</si>
  <si>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</si>
  <si>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</si>
  <si>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</si>
  <si>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</si>
  <si>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</si>
  <si>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</si>
  <si>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</si>
  <si>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</si>
  <si>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</si>
  <si>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</si>
  <si>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</si>
  <si>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</si>
  <si>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</si>
  <si>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</si>
  <si>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</si>
  <si>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</si>
  <si>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</si>
  <si>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</si>
  <si>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</si>
  <si>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</si>
  <si>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</si>
  <si>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</si>
  <si>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</si>
  <si>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</si>
  <si>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</si>
  <si>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</si>
  <si>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</si>
  <si>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</si>
  <si>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</si>
  <si>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</si>
  <si>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</si>
  <si>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</si>
  <si>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</si>
  <si>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</si>
  <si>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</si>
  <si>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</si>
  <si>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</si>
  <si>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</si>
  <si>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</si>
  <si>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</si>
  <si>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</si>
  <si>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</si>
  <si>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</si>
  <si>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</si>
  <si>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</si>
  <si>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</si>
  <si>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</si>
  <si>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</si>
  <si>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</si>
  <si>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</si>
  <si>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</si>
  <si>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</si>
  <si>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</si>
  <si>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</si>
  <si>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</si>
  <si>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</si>
  <si>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</si>
  <si>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</si>
  <si>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</si>
  <si>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</si>
  <si>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</si>
  <si>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</si>
  <si>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</si>
  <si>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</si>
  <si>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</si>
  <si>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</si>
  <si>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</si>
  <si>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</si>
  <si>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</si>
  <si>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</si>
  <si>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</si>
  <si>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</si>
  <si>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</si>
  <si>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</si>
  <si>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</si>
  <si>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</si>
  <si>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</si>
  <si>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</si>
  <si>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</si>
  <si>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</si>
  <si>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</si>
  <si>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</si>
  <si>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</si>
  <si>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</si>
  <si>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</si>
  <si>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</si>
  <si>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</si>
  <si>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</si>
  <si>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</si>
  <si>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</si>
  <si>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</si>
  <si>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</si>
  <si>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</si>
  <si>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</si>
  <si>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</si>
  <si>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</si>
  <si>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</si>
  <si>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</si>
  <si>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</si>
  <si>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</si>
  <si>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</si>
  <si>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</si>
  <si>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</si>
  <si>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</si>
  <si>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</si>
  <si>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</si>
  <si>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</si>
  <si>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</si>
  <si>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</si>
  <si>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</si>
  <si>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</si>
  <si>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</si>
  <si>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</si>
  <si>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</si>
  <si>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</si>
  <si>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</si>
  <si>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</si>
  <si>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</si>
  <si>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</si>
  <si>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</si>
  <si>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</si>
  <si>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</si>
  <si>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</si>
  <si>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</si>
  <si>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</si>
  <si>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</si>
  <si>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</si>
  <si>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</si>
  <si>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</si>
  <si>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</si>
  <si>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</si>
  <si>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</si>
  <si>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</si>
  <si>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</si>
  <si>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</si>
  <si>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</si>
  <si>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</si>
  <si>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</si>
  <si>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</si>
  <si>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</si>
  <si>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</si>
  <si>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</si>
  <si>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</si>
  <si>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</si>
  <si>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</si>
  <si>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</si>
  <si>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</si>
  <si>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</si>
  <si>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</si>
  <si>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</si>
  <si>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</si>
  <si>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</si>
  <si>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</si>
  <si>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</si>
  <si>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</si>
  <si>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</si>
  <si>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</si>
  <si>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</si>
  <si>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</si>
  <si>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</si>
  <si>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</si>
  <si>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</si>
  <si>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</si>
  <si>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</si>
  <si>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</si>
  <si>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</si>
  <si>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</si>
  <si>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</si>
  <si>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</si>
  <si>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</si>
  <si>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</si>
  <si>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</si>
  <si>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</si>
  <si>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</si>
  <si>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</si>
  <si>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</si>
  <si>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</si>
  <si>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</si>
  <si>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</si>
  <si>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</si>
  <si>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</si>
  <si>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</si>
  <si>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</si>
  <si>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</si>
  <si>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</si>
  <si>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</si>
  <si>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</si>
  <si>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</si>
  <si>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</si>
  <si>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</si>
  <si>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</si>
  <si>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</si>
  <si>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</si>
  <si>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</si>
  <si>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</si>
  <si>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</si>
  <si>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</si>
  <si>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</si>
  <si>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</si>
  <si>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</si>
  <si>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</si>
  <si>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</si>
  <si>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</si>
  <si>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</si>
  <si>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</si>
  <si>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</si>
  <si>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</si>
  <si>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</si>
  <si>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</si>
  <si>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</si>
  <si>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</si>
  <si>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</si>
  <si>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</si>
  <si>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</si>
  <si>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</si>
  <si>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</si>
  <si>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</si>
  <si>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</si>
  <si>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</si>
  <si>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</si>
  <si>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</si>
  <si>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</si>
  <si>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</si>
  <si>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</si>
  <si>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</si>
  <si>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</si>
  <si>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</si>
  <si>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</si>
  <si>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</si>
  <si>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</si>
  <si>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</si>
  <si>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</si>
  <si>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</si>
  <si>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</si>
  <si>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</si>
  <si>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</si>
  <si>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</si>
  <si>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</si>
  <si>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</si>
  <si>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</si>
  <si>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</si>
  <si>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</si>
  <si>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</si>
  <si>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</si>
  <si>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</si>
  <si>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</si>
  <si>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</si>
  <si>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</si>
  <si>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</si>
  <si>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</si>
  <si>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</si>
  <si>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</si>
  <si>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</si>
  <si>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</si>
  <si>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</si>
  <si>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</si>
  <si>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</si>
  <si>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</si>
  <si>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</si>
  <si>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</si>
  <si>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</si>
  <si>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</si>
  <si>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</si>
  <si>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</si>
  <si>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</si>
  <si>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</si>
  <si>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</si>
  <si>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</si>
  <si>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</si>
  <si>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</si>
  <si>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</si>
  <si>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</si>
  <si>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</si>
  <si>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</si>
  <si>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</si>
  <si>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</si>
  <si>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</si>
  <si>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</si>
  <si>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</si>
  <si>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</si>
  <si>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</si>
  <si>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</si>
  <si>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</si>
  <si>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</si>
  <si>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</si>
  <si>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</si>
  <si>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</si>
  <si>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</si>
  <si>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</si>
  <si>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</si>
  <si>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</si>
  <si>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</si>
  <si>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</si>
  <si>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</si>
  <si>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</si>
  <si>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</si>
  <si>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</si>
  <si>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</si>
  <si>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</si>
  <si>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</si>
  <si>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</si>
  <si>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</si>
  <si>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</si>
  <si>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</si>
  <si>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</si>
  <si>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</si>
  <si>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</si>
  <si>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</si>
  <si>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</si>
  <si>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</si>
  <si>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</si>
  <si>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</si>
  <si>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</si>
  <si>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</si>
  <si>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</si>
  <si>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</si>
  <si>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</si>
  <si>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</si>
  <si>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</si>
  <si>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</si>
  <si>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</si>
  <si>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</si>
  <si>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</si>
  <si>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</si>
  <si>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</si>
  <si>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</si>
  <si>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</si>
  <si>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</si>
  <si>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</si>
  <si>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</si>
  <si>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</si>
  <si>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</si>
  <si>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</si>
  <si>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</si>
  <si>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</si>
  <si>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</si>
  <si>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</si>
  <si>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</si>
  <si>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</si>
  <si>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</si>
  <si>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</si>
  <si>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</si>
  <si>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</si>
  <si>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</si>
  <si>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</si>
  <si>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</si>
  <si>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</si>
  <si>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</si>
  <si>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</si>
  <si>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</si>
  <si>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</si>
  <si>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</si>
  <si>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</si>
  <si>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</si>
  <si>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</si>
  <si>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</si>
  <si>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</si>
  <si>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</si>
  <si>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</si>
  <si>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</si>
  <si>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</si>
  <si>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</si>
  <si>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</si>
  <si>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</si>
  <si>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</si>
  <si>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</si>
  <si>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</si>
  <si>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</si>
  <si>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</si>
  <si>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</si>
  <si>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</si>
  <si>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</si>
  <si>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</si>
  <si>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</si>
  <si>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</si>
  <si>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</si>
  <si>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</si>
  <si>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</si>
  <si>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</si>
  <si>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</si>
  <si>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</si>
  <si>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</si>
  <si>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</si>
  <si>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</si>
  <si>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</si>
  <si>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</si>
  <si>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</si>
  <si>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</si>
  <si>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</si>
  <si>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</si>
  <si>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</si>
  <si>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</si>
  <si>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</si>
  <si>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</si>
  <si>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</si>
  <si>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</si>
  <si>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</si>
  <si>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</si>
  <si>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</si>
  <si>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</si>
  <si>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</si>
  <si>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</si>
  <si>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</si>
  <si>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</si>
  <si>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</si>
  <si>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</si>
  <si>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</si>
  <si>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</si>
  <si>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</si>
  <si>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</si>
  <si>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</si>
  <si>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</si>
  <si>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</si>
  <si>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</si>
  <si>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</si>
  <si>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</si>
  <si>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</si>
  <si>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</si>
  <si>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</si>
  <si>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</si>
  <si>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</si>
  <si>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</si>
  <si>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</si>
  <si>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</si>
  <si>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</si>
  <si>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</si>
  <si>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</si>
  <si>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</si>
  <si>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</si>
  <si>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</si>
  <si>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</si>
  <si>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</si>
  <si>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</si>
  <si>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</si>
  <si>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</si>
  <si>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</si>
  <si>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</si>
  <si>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</si>
  <si>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</si>
  <si>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</si>
  <si>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</si>
  <si>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</si>
  <si>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</si>
  <si>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</si>
  <si>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</si>
  <si>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</si>
  <si>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</si>
  <si>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</si>
  <si>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</si>
  <si>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</si>
  <si>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</si>
  <si>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</si>
  <si>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</si>
  <si>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</si>
  <si>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</si>
  <si>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</si>
  <si>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</si>
  <si>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</si>
  <si>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</si>
  <si>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</si>
  <si>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</si>
  <si>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</si>
  <si>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</si>
  <si>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</si>
  <si>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</si>
  <si>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</si>
  <si>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</si>
  <si>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</si>
  <si>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</si>
  <si>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</si>
  <si>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</si>
  <si>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</si>
  <si>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</si>
  <si>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</si>
  <si>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</si>
  <si>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</si>
  <si>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</si>
  <si>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</si>
  <si>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</si>
  <si>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</si>
  <si>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</si>
  <si>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</si>
  <si>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</si>
  <si>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</si>
  <si>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</si>
  <si>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</si>
  <si>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</si>
  <si>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</si>
  <si>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</si>
  <si>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</si>
  <si>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</si>
  <si>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</si>
  <si>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</si>
  <si>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</si>
  <si>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</si>
  <si>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</si>
  <si>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</si>
  <si>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</si>
  <si>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</si>
  <si>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</si>
  <si>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</si>
  <si>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</si>
  <si>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</si>
  <si>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</si>
  <si>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</si>
  <si>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</si>
  <si>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</si>
  <si>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</si>
  <si>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</si>
  <si>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</si>
  <si>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</si>
  <si>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</si>
  <si>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</si>
  <si>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</si>
  <si>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</si>
  <si>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</si>
  <si>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</si>
  <si>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</si>
  <si>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</si>
  <si>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</si>
  <si>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</si>
  <si>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</si>
  <si>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</si>
  <si>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</si>
  <si>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</si>
  <si>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</si>
  <si>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</si>
  <si>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</si>
  <si>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</si>
  <si>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</si>
  <si>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</si>
  <si>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</si>
  <si>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</si>
  <si>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</si>
  <si>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</si>
  <si>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</si>
  <si>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</si>
  <si>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</si>
  <si>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</si>
  <si>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</si>
  <si>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</si>
  <si>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</si>
  <si>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</si>
  <si>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</si>
  <si>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</si>
  <si>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</si>
  <si>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</si>
  <si>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</si>
  <si>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</si>
  <si>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</si>
  <si>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</si>
  <si>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</si>
  <si>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</si>
  <si>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</si>
  <si>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</si>
  <si>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</si>
  <si>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</si>
  <si>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</si>
  <si>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</si>
  <si>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</si>
  <si>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</si>
  <si>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</si>
  <si>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</si>
  <si>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</si>
  <si>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</si>
  <si>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</si>
  <si>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</si>
  <si>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</si>
  <si>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</si>
  <si>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</si>
  <si>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</si>
  <si>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</si>
  <si>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</si>
  <si>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</si>
  <si>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</si>
  <si>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</si>
  <si>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</si>
  <si>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</si>
  <si>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</si>
  <si>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</si>
  <si>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</si>
  <si>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</si>
  <si>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</si>
  <si>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</si>
  <si>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</si>
  <si>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</si>
  <si>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</si>
  <si>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</si>
  <si>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</si>
  <si>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</si>
  <si>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</si>
  <si>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</si>
  <si>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</si>
  <si>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</si>
  <si>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</si>
  <si>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</si>
  <si>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</si>
  <si>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</si>
  <si>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</si>
  <si>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</si>
  <si>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</si>
  <si>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</si>
  <si>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</si>
  <si>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</si>
  <si>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</si>
  <si>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</si>
  <si>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</si>
  <si>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</si>
  <si>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</si>
  <si>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</si>
  <si>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</si>
  <si>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</si>
  <si>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</si>
  <si>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</si>
  <si>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</si>
  <si>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</si>
  <si>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</si>
  <si>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</si>
  <si>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</si>
  <si>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</si>
  <si>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</si>
  <si>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</si>
  <si>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</si>
  <si>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</si>
  <si>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</si>
  <si>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</si>
  <si>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</si>
  <si>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</si>
  <si>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</si>
  <si>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</si>
  <si>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</si>
  <si>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</si>
  <si>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</si>
  <si>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</si>
  <si>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</si>
  <si>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</si>
  <si>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</si>
  <si>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</si>
  <si>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</si>
  <si>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</si>
  <si>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</si>
  <si>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</si>
  <si>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</si>
  <si>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</si>
  <si>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</si>
  <si>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</si>
  <si>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</si>
  <si>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</si>
  <si>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</si>
  <si>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</si>
  <si>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</si>
  <si>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</si>
  <si>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</si>
  <si>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</si>
  <si>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</si>
  <si>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</si>
  <si>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</si>
  <si>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</si>
  <si>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</si>
  <si>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</si>
  <si>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</si>
  <si>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</si>
  <si>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</si>
  <si>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</si>
  <si>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</si>
  <si>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</si>
  <si>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</si>
  <si>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</si>
  <si>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</si>
  <si>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</si>
  <si>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</si>
  <si>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</si>
  <si>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</si>
  <si>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</si>
  <si>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</si>
  <si>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</si>
  <si>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</si>
  <si>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</si>
  <si>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</si>
  <si>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</si>
  <si>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</si>
  <si>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</si>
  <si>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</si>
  <si>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</si>
  <si>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</si>
  <si>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</si>
  <si>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</si>
  <si>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</si>
  <si>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</si>
  <si>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</si>
  <si>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</si>
  <si>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</si>
  <si>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</si>
  <si>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</si>
  <si>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</si>
  <si>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</si>
  <si>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</si>
  <si>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</si>
  <si>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</si>
  <si>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</si>
  <si>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</si>
  <si>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</si>
  <si>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</si>
  <si>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</si>
  <si>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</si>
  <si>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</si>
  <si>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</si>
  <si>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</si>
  <si>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</si>
  <si>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</si>
  <si>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</si>
  <si>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</si>
  <si>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</si>
  <si>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</si>
  <si>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</si>
  <si>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</si>
  <si>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</si>
  <si>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</si>
  <si>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</si>
  <si>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</si>
  <si>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</si>
  <si>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</si>
  <si>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</si>
  <si>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</si>
  <si>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</si>
  <si>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</si>
  <si>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</si>
  <si>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</si>
  <si>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</si>
  <si>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</si>
  <si>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</si>
  <si>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</si>
  <si>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</si>
  <si>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</si>
  <si>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</si>
  <si>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</si>
  <si>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</si>
  <si>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</si>
  <si>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</si>
  <si>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</si>
  <si>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</si>
  <si>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</si>
  <si>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</si>
  <si>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</si>
  <si>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</si>
  <si>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</si>
  <si>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</si>
  <si>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</si>
  <si>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</si>
  <si>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</si>
  <si>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</si>
  <si>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</si>
  <si>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</si>
  <si>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</si>
  <si>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</si>
  <si>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</si>
  <si>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</si>
  <si>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</si>
  <si>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</si>
  <si>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</si>
  <si>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</si>
  <si>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</si>
  <si>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</si>
  <si>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</si>
  <si>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</si>
  <si>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</si>
  <si>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</si>
  <si>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</si>
  <si>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</si>
  <si>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</si>
  <si>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</si>
  <si>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</si>
  <si>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</si>
  <si>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</si>
  <si>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</si>
  <si>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</si>
  <si>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</si>
  <si>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</si>
  <si>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</si>
  <si>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</si>
  <si>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</si>
  <si>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</si>
  <si>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</si>
  <si>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</si>
  <si>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</si>
  <si>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</si>
  <si>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</si>
  <si>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</si>
  <si>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</si>
  <si>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</si>
  <si>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</si>
  <si>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</si>
  <si>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</si>
  <si>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</si>
  <si>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</si>
  <si>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</si>
  <si>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</si>
  <si>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</si>
  <si>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</si>
  <si>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</si>
  <si>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</si>
  <si>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</si>
  <si>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</si>
  <si>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</si>
  <si>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</si>
  <si>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</si>
  <si>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</si>
  <si>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</si>
  <si>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</si>
  <si>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</si>
  <si>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</si>
  <si>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</si>
  <si>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</si>
  <si>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</si>
  <si>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</si>
  <si>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</si>
  <si>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</si>
  <si>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</si>
  <si>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</si>
  <si>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</si>
  <si>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</si>
  <si>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</si>
  <si>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</si>
  <si>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</si>
  <si>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</si>
  <si>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</si>
  <si>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</si>
  <si>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</si>
  <si>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</si>
  <si>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</si>
  <si>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</si>
  <si>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</si>
  <si>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</si>
  <si>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</si>
  <si>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</si>
  <si>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</si>
  <si>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</si>
  <si>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</si>
  <si>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</si>
  <si>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</si>
  <si>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</si>
  <si>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</si>
  <si>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</si>
  <si>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</si>
  <si>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</si>
  <si>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</si>
  <si>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</si>
  <si>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</si>
  <si>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</si>
  <si>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</si>
  <si>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</si>
  <si>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</si>
  <si>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</si>
  <si>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</si>
  <si>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</si>
  <si>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</si>
  <si>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</si>
  <si>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</si>
  <si>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</si>
  <si>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</si>
  <si>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</si>
  <si>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</si>
  <si>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</si>
  <si>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</si>
  <si>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</si>
  <si>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</si>
  <si>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</si>
  <si>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</si>
  <si>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</si>
  <si>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</si>
  <si>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</si>
  <si>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</si>
  <si>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</si>
  <si>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</si>
  <si>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</si>
  <si>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</si>
  <si>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</si>
  <si>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</si>
  <si>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</si>
  <si>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</si>
  <si>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</si>
  <si>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</si>
  <si>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</si>
  <si>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</si>
  <si>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</si>
  <si>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</si>
  <si>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</si>
  <si>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</si>
  <si>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</si>
  <si>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</si>
  <si>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</si>
  <si>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</si>
  <si>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</si>
  <si>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</si>
  <si>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</si>
  <si>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</si>
  <si>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</si>
  <si>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</si>
  <si>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</si>
  <si>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</si>
  <si>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</si>
  <si>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</si>
  <si>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</si>
  <si>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</si>
  <si>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</si>
  <si>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</si>
  <si>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</si>
  <si>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</si>
  <si>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</si>
  <si>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</si>
  <si>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</si>
  <si>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</si>
  <si>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</si>
  <si>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</si>
  <si>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</si>
  <si>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</si>
  <si>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</si>
  <si>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</si>
  <si>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</si>
  <si>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</si>
  <si>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</si>
  <si>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</si>
  <si>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</si>
  <si>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</si>
  <si>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</si>
  <si>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</si>
  <si>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</si>
  <si>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</si>
  <si>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</si>
  <si>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</si>
  <si>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</si>
  <si>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</si>
  <si>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</si>
  <si>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</si>
  <si>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</si>
  <si>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</si>
  <si>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</si>
  <si>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</si>
  <si>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</si>
  <si>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</si>
  <si>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</si>
  <si>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</si>
  <si>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</si>
  <si>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</si>
  <si>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</si>
  <si>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</si>
  <si>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</si>
  <si>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</si>
  <si>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</si>
  <si>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</si>
  <si>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</si>
  <si>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</si>
  <si>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</si>
  <si>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</si>
  <si>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</si>
  <si>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</si>
  <si>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</si>
  <si>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</si>
  <si>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</si>
  <si>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</si>
  <si>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</si>
  <si>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</si>
  <si>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</si>
  <si>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</si>
  <si>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</si>
  <si>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</si>
  <si>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</si>
  <si>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</si>
  <si>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</si>
  <si>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</si>
  <si>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</si>
  <si>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</si>
  <si>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</si>
  <si>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</si>
  <si>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</si>
  <si>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</si>
  <si>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</si>
  <si>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</si>
  <si>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</si>
  <si>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</si>
  <si>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</si>
  <si>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</si>
  <si>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</si>
  <si>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</si>
  <si>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</si>
  <si>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</si>
  <si>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</si>
  <si>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</si>
  <si>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</si>
  <si>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</si>
  <si>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</si>
  <si>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</si>
  <si>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</si>
  <si>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</si>
  <si>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</si>
  <si>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</si>
  <si>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</si>
  <si>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</si>
  <si>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</si>
  <si>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</si>
  <si>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</si>
  <si>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</si>
  <si>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</si>
  <si>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</si>
  <si>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</si>
  <si>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</si>
  <si>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</si>
  <si>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</si>
  <si>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</si>
  <si>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</si>
  <si>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</si>
  <si>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</si>
  <si>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</si>
  <si>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</si>
  <si>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</si>
  <si>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</si>
  <si>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</si>
  <si>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</si>
  <si>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</si>
  <si>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</si>
  <si>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</si>
  <si>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</si>
  <si>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</si>
  <si>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</si>
  <si>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</si>
  <si>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</si>
  <si>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</si>
  <si>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</si>
  <si>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</si>
  <si>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</si>
  <si>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</si>
  <si>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</si>
  <si>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</si>
  <si>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</si>
  <si>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</si>
  <si>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</si>
  <si>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</si>
  <si>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</si>
  <si>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</si>
  <si>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</si>
  <si>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</si>
  <si>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</si>
  <si>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</si>
  <si>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</si>
  <si>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</si>
  <si>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</si>
  <si>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</si>
  <si>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</si>
  <si>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</si>
  <si>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</si>
  <si>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</si>
  <si>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</si>
  <si>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</si>
  <si>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</si>
  <si>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</si>
  <si>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</si>
  <si>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</si>
  <si>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</si>
  <si>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</si>
  <si>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</si>
  <si>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</si>
  <si>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</si>
  <si>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</si>
  <si>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</si>
  <si>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</si>
  <si>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</si>
  <si>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</si>
  <si>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</si>
  <si>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</si>
  <si>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</si>
  <si>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</si>
  <si>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</si>
  <si>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</si>
  <si>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</si>
  <si>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</si>
  <si>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</si>
  <si>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</si>
  <si>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</si>
  <si>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</si>
  <si>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</si>
  <si>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</si>
  <si>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</si>
  <si>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</si>
  <si>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</si>
  <si>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</si>
  <si>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</si>
  <si>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</si>
  <si>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</si>
  <si>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</si>
  <si>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</si>
  <si>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</si>
  <si>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</si>
  <si>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</si>
  <si>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</si>
  <si>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</si>
  <si>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</si>
  <si>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</si>
  <si>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</si>
  <si>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</si>
  <si>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</si>
  <si>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</si>
  <si>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</si>
  <si>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</si>
  <si>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</si>
  <si>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</si>
  <si>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</si>
  <si>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</si>
  <si>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</si>
  <si>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</si>
  <si>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</si>
  <si>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</si>
  <si>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</si>
  <si>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</si>
  <si>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</si>
  <si>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</si>
  <si>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</si>
  <si>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</si>
  <si>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</si>
  <si>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</si>
  <si>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</si>
  <si>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</si>
  <si>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</si>
  <si>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</si>
  <si>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</si>
  <si>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</si>
  <si>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</si>
  <si>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</si>
  <si>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</si>
  <si>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</si>
  <si>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</si>
  <si>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</si>
  <si>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</si>
  <si>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</si>
  <si>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</si>
  <si>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</si>
  <si>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</si>
  <si>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</si>
  <si>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</si>
  <si>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</si>
  <si>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</si>
  <si>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</si>
  <si>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</si>
  <si>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</si>
  <si>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</si>
  <si>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</si>
  <si>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</si>
  <si>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</si>
  <si>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</si>
  <si>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</si>
  <si>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</si>
  <si>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</si>
  <si>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</si>
  <si>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</si>
  <si>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</si>
  <si>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</si>
  <si>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</si>
  <si>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</si>
  <si>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</si>
  <si>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</si>
  <si>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</si>
  <si>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</si>
  <si>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</si>
  <si>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</si>
  <si>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</si>
  <si>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</si>
  <si>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</si>
  <si>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</si>
  <si>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</si>
  <si>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</si>
  <si>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</si>
  <si>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</si>
  <si>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</si>
  <si>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</si>
  <si>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</si>
  <si>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</si>
  <si>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</si>
  <si>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</si>
  <si>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</si>
  <si>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</si>
  <si>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</si>
  <si>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</si>
  <si>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</si>
  <si>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</si>
  <si>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</si>
  <si>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</si>
  <si>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</si>
  <si>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</si>
  <si>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</si>
  <si>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</si>
  <si>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</si>
  <si>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</si>
  <si>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</si>
  <si>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</si>
  <si>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</si>
  <si>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</si>
  <si>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</si>
  <si>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</si>
  <si>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</si>
  <si>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</si>
  <si>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</si>
  <si>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</si>
  <si>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</si>
  <si>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</si>
  <si>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</si>
  <si>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</si>
  <si>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</si>
  <si>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</si>
  <si>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</si>
  <si>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</si>
  <si>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</si>
  <si>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</si>
  <si>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</si>
  <si>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</si>
  <si>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</si>
  <si>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</si>
  <si>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</si>
  <si>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</si>
  <si>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</si>
  <si>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</si>
  <si>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</si>
  <si>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</si>
  <si>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</si>
  <si>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</si>
  <si>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</si>
  <si>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</si>
  <si>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</si>
  <si>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</si>
  <si>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</si>
  <si>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</si>
  <si>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</si>
  <si>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</si>
  <si>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</si>
  <si>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</si>
  <si>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</si>
  <si>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</si>
  <si>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</si>
  <si>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</si>
  <si>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</si>
  <si>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</si>
  <si>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</si>
  <si>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</si>
  <si>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</si>
  <si>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</si>
  <si>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</si>
  <si>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</si>
  <si>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</si>
  <si>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</si>
  <si>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</si>
  <si>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</si>
  <si>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</si>
  <si>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</si>
  <si>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</si>
  <si>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</si>
  <si>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</si>
  <si>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</si>
  <si>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</si>
  <si>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</si>
  <si>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</si>
  <si>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</si>
  <si>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</si>
  <si>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</si>
  <si>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</si>
  <si>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</si>
  <si>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</si>
  <si>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</si>
  <si>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</si>
  <si>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</si>
  <si>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</si>
  <si>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</si>
  <si>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</si>
  <si>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</si>
  <si>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</si>
  <si>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</si>
  <si>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</si>
  <si>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</si>
  <si>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</si>
  <si>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</si>
  <si>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</si>
  <si>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</si>
  <si>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</si>
  <si>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</si>
  <si>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</si>
  <si>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</si>
  <si>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</si>
  <si>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</si>
  <si>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</si>
  <si>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</si>
  <si>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</si>
  <si>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</si>
  <si>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</si>
  <si>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</si>
  <si>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</si>
  <si>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</si>
  <si>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</si>
  <si>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</si>
  <si>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</si>
  <si>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</si>
  <si>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</si>
  <si>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</si>
  <si>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</si>
  <si>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</si>
  <si>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</si>
  <si>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</si>
  <si>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</si>
  <si>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</si>
  <si>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</si>
  <si>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</si>
  <si>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</si>
  <si>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</si>
  <si>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</si>
  <si>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</si>
  <si>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</si>
  <si>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</si>
  <si>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</si>
  <si>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</si>
  <si>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</si>
  <si>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</si>
  <si>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</si>
  <si>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</si>
  <si>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</si>
  <si>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</si>
  <si>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</si>
  <si>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</si>
  <si>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</si>
  <si>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</si>
  <si>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</si>
  <si>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</si>
  <si>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</si>
  <si>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</si>
  <si>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</si>
  <si>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</si>
  <si>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</si>
  <si>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</si>
  <si>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</si>
  <si>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</si>
  <si>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</si>
  <si>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</si>
  <si>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</si>
  <si>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</si>
  <si>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</si>
  <si>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</si>
  <si>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</si>
  <si>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</si>
  <si>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</si>
  <si>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</si>
  <si>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</si>
  <si>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</si>
  <si>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</si>
  <si>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</si>
  <si>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</si>
  <si>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</si>
  <si>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</si>
  <si>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</si>
  <si>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</si>
  <si>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</si>
  <si>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</si>
  <si>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</si>
  <si>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</si>
  <si>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</si>
  <si>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</si>
  <si>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</si>
  <si>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</si>
  <si>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</si>
  <si>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</si>
  <si>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</si>
  <si>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</si>
  <si>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</si>
  <si>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</si>
  <si>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</si>
  <si>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</si>
  <si>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</si>
  <si>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</si>
  <si>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</si>
  <si>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</si>
  <si>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</si>
  <si>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</si>
  <si>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</si>
  <si>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</si>
  <si>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</si>
  <si>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</si>
  <si>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</si>
  <si>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</si>
  <si>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</si>
  <si>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</si>
  <si>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</si>
  <si>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</si>
  <si>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</si>
  <si>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</si>
  <si>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</si>
  <si>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</si>
  <si>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</si>
  <si>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</si>
  <si>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</si>
  <si>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</si>
  <si>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</si>
  <si>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</si>
  <si>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</si>
  <si>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</si>
  <si>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</si>
  <si>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</si>
  <si>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</si>
  <si>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</si>
  <si>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</si>
  <si>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</si>
  <si>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</si>
  <si>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</si>
  <si>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</si>
  <si>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</si>
  <si>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</si>
  <si>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</si>
  <si>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</si>
  <si>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</si>
  <si>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</si>
  <si>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</si>
  <si>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</si>
  <si>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</si>
  <si>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</si>
  <si>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</si>
  <si>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</si>
  <si>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</si>
  <si>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</si>
  <si>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</si>
  <si>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</si>
  <si>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</si>
  <si>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</si>
  <si>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</si>
  <si>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</si>
  <si>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</si>
  <si>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</si>
  <si>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</si>
  <si>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</si>
  <si>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</si>
  <si>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</si>
  <si>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</si>
  <si>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</si>
  <si>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</si>
  <si>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</si>
  <si>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</si>
  <si>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</si>
  <si>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</si>
  <si>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</si>
  <si>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</si>
  <si>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</si>
  <si>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</si>
  <si>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</si>
  <si>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</si>
  <si>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</si>
  <si>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</si>
  <si>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</si>
  <si>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</si>
  <si>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</si>
  <si>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</si>
  <si>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</si>
  <si>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</si>
  <si>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</si>
  <si>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</si>
  <si>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</si>
  <si>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</si>
  <si>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</si>
  <si>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</si>
  <si>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</si>
  <si>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</si>
  <si>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</si>
  <si>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</si>
  <si>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</si>
  <si>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</si>
  <si>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</si>
  <si>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</si>
  <si>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</si>
  <si>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</si>
  <si>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</si>
  <si>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</si>
  <si>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</si>
  <si>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</si>
  <si>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</si>
  <si>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</si>
  <si>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</si>
  <si>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</si>
  <si>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</si>
  <si>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</si>
  <si>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</si>
  <si>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</si>
  <si>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</si>
  <si>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</si>
  <si>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</si>
  <si>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</si>
  <si>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</si>
  <si>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</si>
  <si>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</si>
  <si>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</si>
  <si>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</si>
  <si>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</si>
  <si>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</si>
  <si>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</si>
  <si>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</si>
  <si>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</si>
  <si>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</si>
  <si>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</si>
  <si>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</si>
  <si>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</si>
  <si>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</si>
  <si>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</si>
  <si>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</si>
  <si>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</si>
  <si>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</si>
  <si>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</si>
  <si>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</si>
  <si>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</si>
  <si>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</si>
  <si>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</si>
  <si>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</si>
  <si>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</si>
  <si>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</si>
  <si>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</si>
  <si>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</si>
  <si>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</si>
  <si>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</si>
  <si>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</si>
  <si>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</si>
  <si>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</si>
  <si>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</si>
  <si>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</si>
  <si>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</si>
  <si>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</si>
  <si>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</si>
  <si>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</si>
  <si>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</si>
  <si>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</si>
  <si>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</si>
  <si>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</si>
  <si>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</si>
  <si>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</si>
  <si>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</si>
  <si>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</si>
  <si>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</si>
  <si>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</si>
  <si>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</si>
  <si>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</si>
  <si>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</si>
  <si>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</si>
  <si>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</si>
  <si>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</si>
  <si>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</si>
  <si>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</si>
  <si>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</si>
  <si>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</si>
  <si>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</si>
  <si>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</si>
  <si>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</si>
  <si>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</si>
  <si>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</si>
  <si>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</si>
  <si>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</si>
  <si>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</si>
  <si>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</si>
  <si>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</si>
  <si>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</si>
  <si>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</si>
  <si>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</si>
  <si>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</si>
  <si>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</si>
  <si>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</si>
  <si>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</si>
  <si>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</si>
  <si>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</si>
  <si>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</si>
  <si>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</si>
  <si>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</si>
  <si>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</si>
  <si>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</si>
  <si>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</si>
  <si>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</si>
  <si>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</si>
  <si>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</si>
  <si>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</si>
  <si>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</si>
  <si>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</si>
  <si>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</si>
  <si>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</si>
  <si>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</si>
  <si>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</si>
  <si>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</si>
  <si>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</si>
  <si>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</si>
  <si>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</si>
  <si>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</si>
  <si>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</si>
  <si>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</si>
  <si>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</si>
  <si>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</si>
  <si>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</si>
  <si>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</si>
  <si>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</si>
  <si>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</si>
  <si>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</si>
  <si>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</si>
  <si>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</si>
  <si>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</si>
  <si>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</si>
  <si>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</si>
  <si>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</si>
  <si>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</si>
  <si>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</si>
  <si>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</si>
  <si>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</si>
  <si>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</si>
  <si>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</si>
  <si>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</si>
  <si>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</si>
  <si>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</si>
  <si>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</si>
  <si>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</si>
  <si>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</si>
  <si>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</si>
  <si>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</si>
  <si>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</si>
  <si>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</si>
  <si>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</si>
  <si>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</si>
  <si>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</si>
  <si>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</si>
  <si>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</si>
  <si>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</si>
  <si>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</si>
  <si>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</si>
  <si>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</si>
  <si>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</si>
  <si>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</si>
  <si>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</si>
  <si>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</si>
  <si>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</si>
  <si>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</si>
  <si>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</si>
  <si>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</si>
  <si>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</si>
  <si>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</si>
  <si>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</si>
  <si>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</si>
  <si>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</si>
  <si>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</si>
  <si>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</si>
  <si>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</si>
  <si>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</si>
  <si>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</si>
  <si>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</si>
  <si>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</si>
  <si>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</si>
  <si>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</si>
  <si>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</si>
  <si>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</si>
  <si>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</si>
  <si>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</si>
  <si>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</si>
  <si>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</si>
  <si>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</si>
  <si>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</si>
  <si>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</si>
  <si>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</si>
  <si>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</si>
  <si>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</si>
  <si>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</si>
  <si>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</si>
  <si>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</si>
  <si>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</si>
  <si>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</si>
  <si>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</si>
  <si>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</si>
  <si>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</si>
  <si>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</si>
  <si>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</si>
  <si>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</si>
  <si>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</si>
  <si>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</si>
  <si>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</si>
  <si>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</si>
  <si>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</si>
  <si>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</si>
  <si>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</si>
  <si>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</si>
  <si>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</si>
  <si>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</si>
  <si>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</si>
  <si>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</si>
  <si>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</si>
  <si>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</si>
  <si>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</si>
  <si>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</si>
  <si>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</si>
  <si>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</si>
  <si>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</si>
  <si>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</si>
  <si>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</si>
  <si>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</si>
  <si>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</si>
  <si>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</si>
  <si>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</si>
  <si>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</si>
  <si>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</si>
  <si>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</si>
  <si>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</si>
  <si>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</si>
  <si>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</si>
  <si>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</si>
  <si>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</si>
  <si>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</si>
  <si>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</si>
  <si>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</si>
  <si>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</si>
  <si>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</si>
  <si>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</si>
  <si>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</si>
  <si>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</si>
  <si>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</si>
  <si>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</si>
  <si>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</si>
  <si>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</si>
  <si>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</si>
  <si>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</si>
  <si>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</si>
  <si>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</si>
  <si>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</si>
  <si>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</si>
  <si>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</si>
  <si>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</si>
  <si>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</si>
  <si>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</si>
  <si>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</si>
  <si>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</si>
  <si>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</si>
  <si>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</si>
  <si>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</si>
  <si>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</si>
  <si>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</si>
  <si>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</si>
  <si>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</si>
  <si>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</si>
  <si>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</si>
  <si>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</si>
  <si>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</si>
  <si>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</si>
  <si>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</si>
  <si>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</si>
  <si>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</si>
  <si>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</si>
  <si>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</si>
  <si>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</si>
  <si>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</si>
  <si>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</si>
  <si>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</si>
  <si>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</si>
  <si>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</si>
  <si>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</si>
  <si>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</si>
  <si>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</si>
  <si>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</si>
  <si>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</si>
  <si>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</si>
  <si>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</si>
  <si>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</si>
  <si>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</si>
  <si>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</si>
  <si>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</si>
  <si>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</si>
  <si>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</si>
  <si>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</si>
  <si>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</si>
  <si>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</si>
  <si>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</si>
  <si>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</si>
  <si>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</si>
  <si>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</si>
  <si>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</si>
  <si>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</si>
  <si>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</si>
  <si>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</si>
  <si>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</si>
  <si>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</si>
  <si>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</si>
  <si>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</si>
  <si>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</si>
  <si>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</si>
  <si>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</si>
  <si>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</si>
  <si>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</si>
  <si>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</si>
  <si>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</si>
  <si>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</si>
  <si>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</si>
  <si>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</si>
  <si>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</si>
  <si>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</si>
  <si>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</si>
  <si>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</si>
  <si>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</si>
  <si>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</si>
  <si>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</si>
  <si>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</si>
  <si>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</si>
  <si>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</si>
  <si>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</si>
  <si>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</si>
  <si>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</si>
  <si>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</si>
  <si>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</si>
  <si>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</si>
  <si>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</si>
  <si>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</si>
  <si>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</si>
  <si>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</si>
  <si>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</si>
  <si>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</si>
  <si>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</si>
  <si>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</si>
  <si>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</si>
  <si>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</si>
  <si>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</si>
  <si>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</si>
  <si>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</si>
  <si>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</si>
  <si>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</si>
  <si>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</si>
  <si>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</si>
  <si>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</si>
  <si>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</si>
  <si>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</si>
  <si>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</si>
  <si>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</si>
  <si>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</si>
  <si>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</si>
  <si>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</si>
  <si>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</si>
  <si>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</si>
  <si>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</si>
  <si>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</si>
  <si>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</si>
  <si>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</si>
  <si>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</si>
  <si>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</si>
  <si>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</si>
  <si>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</si>
  <si>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</si>
  <si>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</si>
  <si>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</si>
  <si>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</si>
  <si>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</si>
  <si>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</si>
  <si>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</si>
  <si>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</si>
  <si>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</si>
  <si>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</si>
  <si>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</si>
  <si>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</si>
  <si>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</si>
  <si>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</si>
  <si>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</si>
  <si>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</si>
  <si>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</si>
  <si>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</si>
  <si>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</si>
  <si>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</si>
  <si>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</si>
  <si>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</si>
  <si>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</si>
  <si>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</si>
  <si>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</si>
  <si>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</si>
  <si>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</si>
  <si>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</si>
  <si>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</si>
  <si>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</si>
  <si>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</si>
  <si>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</si>
  <si>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</si>
  <si>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</si>
  <si>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</si>
  <si>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</si>
  <si>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</si>
  <si>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</si>
  <si>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</si>
  <si>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</si>
  <si>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</si>
  <si>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</si>
  <si>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</si>
  <si>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</si>
  <si>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</si>
  <si>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</si>
  <si>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</si>
  <si>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</si>
  <si>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</si>
  <si>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</si>
  <si>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</si>
  <si>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</si>
  <si>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</si>
  <si>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</si>
  <si>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</si>
  <si>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</si>
  <si>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</si>
  <si>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</si>
  <si>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</si>
  <si>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</si>
  <si>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</si>
  <si>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</si>
  <si>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</si>
  <si>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</si>
  <si>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</si>
  <si>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</si>
  <si>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</si>
  <si>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</si>
  <si>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</si>
  <si>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</si>
  <si>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</si>
  <si>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</si>
  <si>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</si>
  <si>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</si>
  <si>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</si>
  <si>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</si>
  <si>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</si>
  <si>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</si>
  <si>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</si>
  <si>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</si>
  <si>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</si>
  <si>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</si>
  <si>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</si>
  <si>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</si>
  <si>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</si>
  <si>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</si>
  <si>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</si>
  <si>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</si>
  <si>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</si>
  <si>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</si>
  <si>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</si>
  <si>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</si>
  <si>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</si>
  <si>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</si>
  <si>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</si>
  <si>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</si>
  <si>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</si>
  <si>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</si>
  <si>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</si>
  <si>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</si>
  <si>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</si>
  <si>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</si>
  <si>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</si>
  <si>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</si>
  <si>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</si>
  <si>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</si>
  <si>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</si>
  <si>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</si>
  <si>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</si>
  <si>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</si>
  <si>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</si>
  <si>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</si>
  <si>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</si>
  <si>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</si>
  <si>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</si>
  <si>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</si>
  <si>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</si>
  <si>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</si>
  <si>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</si>
  <si>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</si>
  <si>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</si>
  <si>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</si>
  <si>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</si>
  <si>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</si>
  <si>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</si>
  <si>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</si>
  <si>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</si>
  <si>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</si>
  <si>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</si>
  <si>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</si>
  <si>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</si>
  <si>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</si>
  <si>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</si>
  <si>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</si>
  <si>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</si>
  <si>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</si>
  <si>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</si>
  <si>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</si>
  <si>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</si>
  <si>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</si>
  <si>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</si>
  <si>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</si>
  <si>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</si>
  <si>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</si>
  <si>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</si>
  <si>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</si>
  <si>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</si>
  <si>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</si>
  <si>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</si>
  <si>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</si>
  <si>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</si>
  <si>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</si>
  <si>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</si>
  <si>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</si>
  <si>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</si>
  <si>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</si>
  <si>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</si>
  <si>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</si>
  <si>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</si>
  <si>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</si>
  <si>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</si>
  <si>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</si>
  <si>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</si>
  <si>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</si>
  <si>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</si>
  <si>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</si>
  <si>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</si>
  <si>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</si>
  <si>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</si>
  <si>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</si>
  <si>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</si>
  <si>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</si>
  <si>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</si>
  <si>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</si>
  <si>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</si>
  <si>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</si>
  <si>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</si>
  <si>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</si>
  <si>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</si>
  <si>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</si>
  <si>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</si>
  <si>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</si>
  <si>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</si>
  <si>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</si>
  <si>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</si>
  <si>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</si>
  <si>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</si>
  <si>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</si>
  <si>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</si>
  <si>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</si>
  <si>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</si>
  <si>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</si>
  <si>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</si>
  <si>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</si>
  <si>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</si>
  <si>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</si>
  <si>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</si>
  <si>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</si>
  <si>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</si>
  <si>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</si>
  <si>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</si>
  <si>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</si>
  <si>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</si>
  <si>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</si>
  <si>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</si>
  <si>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</si>
  <si>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</si>
  <si>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</si>
  <si>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</si>
  <si>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</si>
  <si>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</si>
  <si>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</si>
  <si>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</si>
  <si>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</si>
  <si>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</si>
  <si>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</si>
  <si>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</si>
  <si>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</si>
  <si>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</si>
  <si>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</si>
  <si>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</si>
  <si>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</si>
  <si>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</si>
  <si>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</si>
  <si>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</si>
  <si>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</si>
  <si>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</si>
  <si>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</si>
  <si>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</si>
  <si>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</si>
  <si>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</si>
  <si>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</si>
  <si>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</si>
  <si>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</si>
  <si>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</si>
  <si>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</si>
  <si>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</si>
  <si>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</si>
  <si>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</si>
  <si>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</si>
  <si>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</si>
  <si>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</si>
  <si>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</si>
  <si>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</si>
  <si>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</si>
  <si>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</si>
  <si>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</si>
  <si>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</si>
  <si>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</si>
  <si>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</si>
  <si>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</si>
  <si>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</si>
  <si>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</si>
  <si>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</si>
  <si>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</si>
  <si>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</si>
  <si>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</si>
  <si>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</si>
  <si>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</si>
  <si>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</si>
  <si>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</si>
  <si>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</si>
  <si>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</si>
  <si>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</si>
  <si>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</si>
  <si>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</si>
  <si>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</si>
  <si>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</si>
  <si>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</si>
  <si>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</si>
  <si>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</si>
  <si>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</si>
  <si>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</si>
  <si>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</si>
  <si>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</si>
  <si>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</si>
  <si>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</si>
  <si>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</si>
  <si>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</si>
  <si>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</si>
  <si>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</si>
  <si>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</si>
  <si>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</si>
  <si>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</si>
  <si>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</si>
  <si>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</si>
  <si>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</si>
  <si>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</si>
  <si>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</si>
  <si>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</si>
  <si>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</si>
  <si>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</si>
  <si>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</si>
  <si>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</si>
  <si>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</si>
  <si>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</si>
  <si>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</si>
  <si>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</si>
  <si>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</si>
  <si>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</si>
  <si>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</si>
  <si>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</si>
  <si>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</si>
  <si>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</si>
  <si>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</si>
  <si>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</si>
  <si>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</si>
  <si>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</si>
  <si>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</si>
  <si>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</si>
  <si>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</si>
  <si>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</si>
  <si>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</si>
  <si>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</si>
  <si>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</si>
  <si>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</si>
  <si>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</si>
  <si>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</si>
  <si>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</si>
  <si>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</si>
  <si>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</si>
  <si>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</si>
  <si>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</si>
  <si>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</si>
  <si>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</si>
  <si>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</si>
  <si>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</si>
  <si>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</si>
  <si>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</si>
  <si>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</si>
  <si>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</si>
  <si>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</si>
  <si>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</si>
  <si>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</si>
  <si>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</si>
  <si>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</si>
  <si>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</si>
  <si>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</si>
  <si>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</si>
  <si>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</si>
  <si>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</si>
  <si>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</si>
  <si>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</si>
  <si>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</si>
  <si>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</si>
  <si>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</si>
  <si>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</si>
  <si>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</si>
  <si>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</si>
  <si>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</si>
  <si>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</si>
  <si>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</si>
  <si>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</si>
  <si>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</si>
  <si>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</si>
  <si>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</si>
  <si>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</si>
  <si>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</si>
  <si>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</si>
  <si>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</si>
  <si>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</si>
  <si>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</si>
  <si>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</si>
  <si>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</si>
  <si>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</si>
  <si>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</si>
  <si>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</si>
  <si>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</si>
  <si>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</si>
  <si>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</si>
  <si>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</si>
  <si>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</si>
  <si>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</si>
  <si>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</si>
  <si>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</si>
  <si>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</si>
  <si>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</si>
  <si>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</si>
  <si>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</si>
  <si>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</si>
  <si>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</si>
  <si>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</si>
  <si>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</si>
  <si>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</si>
  <si>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</si>
  <si>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</si>
  <si>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</si>
  <si>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</si>
  <si>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</si>
  <si>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</si>
  <si>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</si>
  <si>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</si>
  <si>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</si>
  <si>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</si>
  <si>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</si>
  <si>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</si>
  <si>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</si>
  <si>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</si>
  <si>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</si>
  <si>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</si>
  <si>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</si>
  <si>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</si>
  <si>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</si>
  <si>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</si>
  <si>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</si>
  <si>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</si>
  <si>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</si>
  <si>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</si>
  <si>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</si>
  <si>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</si>
  <si>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</si>
  <si>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</si>
  <si>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</si>
  <si>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</si>
  <si>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</si>
  <si>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</si>
  <si>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</si>
  <si>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</si>
  <si>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</si>
  <si>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</si>
  <si>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</si>
  <si>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</si>
  <si>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</si>
  <si>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</si>
  <si>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</si>
  <si>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</si>
  <si>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</si>
  <si>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</si>
  <si>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</si>
  <si>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</si>
  <si>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</si>
  <si>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</si>
  <si>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</si>
  <si>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</si>
  <si>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</si>
  <si>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</si>
  <si>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</si>
  <si>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</si>
  <si>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</si>
  <si>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</si>
  <si>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</si>
  <si>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</si>
  <si>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</si>
  <si>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</si>
  <si>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</si>
  <si>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</si>
  <si>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</si>
  <si>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</si>
  <si>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</si>
  <si>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</si>
  <si>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</si>
  <si>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</si>
  <si>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</si>
  <si>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</si>
  <si>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</si>
  <si>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</si>
  <si>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</si>
  <si>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</si>
  <si>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</si>
  <si>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</si>
  <si>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</si>
  <si>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</si>
  <si>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</si>
  <si>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</si>
  <si>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</si>
  <si>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</si>
  <si>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</si>
  <si>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</si>
  <si>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</si>
  <si>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</si>
  <si>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</si>
  <si>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</si>
  <si>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</si>
  <si>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</si>
  <si>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</si>
  <si>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</si>
  <si>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</si>
  <si>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</si>
  <si>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</si>
  <si>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</si>
  <si>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</si>
  <si>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</si>
  <si>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</si>
  <si>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</si>
  <si>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</si>
  <si>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</si>
  <si>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</si>
  <si>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</si>
  <si>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</si>
  <si>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</si>
  <si>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</si>
  <si>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</si>
  <si>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</si>
  <si>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</si>
  <si>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</si>
  <si>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</si>
  <si>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</si>
  <si>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</si>
  <si>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</si>
  <si>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</si>
  <si>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</si>
  <si>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</si>
  <si>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</si>
  <si>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</si>
  <si>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</si>
  <si>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</si>
  <si>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</si>
  <si>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</si>
  <si>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</si>
  <si>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</si>
  <si>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</si>
  <si>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</si>
  <si>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</si>
  <si>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</si>
  <si>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</si>
  <si>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</si>
  <si>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</si>
  <si>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</si>
  <si>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</si>
  <si>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</si>
  <si>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</si>
  <si>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</si>
  <si>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</si>
  <si>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</si>
  <si>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</si>
  <si>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</si>
  <si>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</si>
  <si>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</si>
  <si>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</si>
  <si>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</si>
  <si>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</si>
  <si>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</si>
  <si>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</si>
  <si>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</si>
  <si>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</si>
  <si>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</si>
  <si>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</si>
  <si>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</si>
  <si>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</si>
  <si>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</si>
  <si>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</si>
  <si>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</si>
  <si>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</si>
  <si>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</si>
  <si>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</si>
  <si>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</si>
  <si>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</si>
  <si>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</si>
  <si>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</si>
  <si>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</si>
  <si>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</si>
  <si>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</si>
  <si>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</si>
  <si>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</si>
  <si>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</si>
  <si>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</si>
  <si>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</si>
  <si>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</si>
  <si>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</si>
  <si>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</si>
  <si>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</si>
  <si>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</si>
  <si>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</si>
  <si>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</si>
  <si>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</si>
  <si>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</si>
  <si>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</si>
  <si>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</si>
  <si>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</si>
  <si>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</si>
  <si>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</si>
  <si>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</si>
  <si>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</si>
  <si>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</si>
  <si>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</si>
  <si>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</si>
  <si>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</si>
  <si>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</si>
  <si>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</si>
  <si>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</si>
  <si>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</si>
  <si>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</si>
  <si>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</si>
  <si>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</si>
  <si>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</si>
  <si>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</si>
  <si>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</si>
  <si>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</si>
  <si>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</si>
  <si>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</si>
  <si>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</si>
  <si>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</si>
  <si>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</si>
  <si>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</si>
  <si>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</si>
  <si>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</si>
  <si>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</si>
  <si>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</si>
  <si>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</si>
  <si>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</si>
  <si>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</si>
  <si>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</si>
  <si>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</si>
  <si>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</si>
  <si>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</si>
  <si>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</si>
  <si>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</si>
  <si>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</si>
  <si>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</si>
  <si>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</si>
  <si>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</si>
  <si>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</si>
  <si>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</si>
  <si>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</si>
  <si>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</si>
  <si>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</si>
  <si>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</si>
  <si>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</si>
  <si>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</si>
  <si>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</si>
  <si>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</si>
  <si>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</si>
  <si>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</si>
  <si>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</si>
  <si>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</si>
  <si>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</si>
  <si>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</si>
  <si>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</si>
  <si>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</si>
  <si>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</si>
  <si>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</si>
  <si>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</si>
  <si>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</si>
  <si>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</si>
  <si>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</si>
  <si>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</si>
  <si>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</si>
  <si>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</si>
  <si>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</si>
  <si>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</si>
  <si>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</si>
  <si>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</si>
  <si>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</si>
  <si>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</si>
  <si>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</si>
  <si>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</si>
  <si>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</si>
  <si>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</si>
  <si>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</si>
  <si>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</si>
  <si>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</si>
  <si>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</si>
  <si>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</si>
  <si>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</si>
  <si>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</si>
  <si>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</si>
  <si>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</si>
  <si>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</si>
  <si>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</si>
  <si>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</si>
  <si>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</si>
  <si>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</si>
  <si>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</si>
  <si>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</si>
  <si>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</si>
  <si>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</si>
  <si>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</si>
  <si>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</si>
  <si>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</si>
  <si>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</si>
  <si>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</si>
  <si>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</si>
  <si>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</si>
  <si>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</si>
  <si>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</si>
  <si>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</si>
  <si>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</si>
  <si>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</si>
  <si>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</si>
  <si>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</si>
  <si>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</si>
  <si>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</si>
  <si>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</si>
  <si>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</si>
  <si>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</si>
  <si>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</si>
  <si>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</si>
  <si>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</si>
  <si>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</si>
  <si>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</si>
  <si>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</si>
  <si>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</si>
  <si>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</si>
  <si>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</si>
  <si>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</si>
  <si>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</si>
  <si>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</si>
  <si>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</si>
  <si>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</si>
  <si>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</si>
  <si>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</si>
  <si>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</si>
  <si>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</si>
  <si>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</si>
  <si>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</si>
  <si>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</si>
  <si>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</si>
  <si>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</si>
  <si>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</si>
  <si>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</si>
  <si>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</si>
  <si>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</si>
  <si>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</si>
  <si>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</si>
  <si>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</si>
  <si>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</si>
  <si>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</si>
  <si>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</si>
  <si>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</si>
  <si>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</si>
  <si>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</si>
  <si>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</si>
  <si>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</si>
  <si>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</si>
  <si>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</si>
  <si>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</si>
  <si>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</si>
  <si>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</si>
  <si>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</si>
  <si>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</si>
  <si>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</si>
  <si>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</si>
  <si>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</si>
  <si>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</si>
  <si>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</si>
  <si>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</si>
  <si>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</si>
  <si>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</si>
  <si>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</si>
  <si>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</si>
  <si>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</si>
  <si>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</si>
  <si>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</si>
  <si>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</si>
  <si>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</si>
  <si>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</si>
  <si>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</si>
  <si>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</si>
  <si>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</si>
  <si>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</si>
  <si>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</si>
  <si>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</si>
  <si>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</si>
  <si>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</si>
  <si>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</si>
  <si>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</si>
  <si>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</si>
  <si>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</si>
  <si>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</si>
  <si>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</si>
  <si>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</si>
  <si>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</si>
  <si>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</si>
  <si>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</si>
  <si>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</si>
  <si>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</si>
  <si>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</si>
  <si>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</si>
  <si>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</si>
  <si>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</si>
  <si>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</si>
  <si>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</si>
  <si>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</si>
  <si>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</si>
  <si>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</si>
  <si>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</si>
  <si>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</si>
  <si>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</si>
  <si>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</si>
  <si>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</si>
  <si>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</si>
  <si>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</si>
  <si>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</si>
  <si>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</si>
  <si>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</si>
  <si>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</si>
  <si>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</si>
  <si>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</si>
  <si>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</si>
  <si>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</si>
  <si>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</si>
  <si>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</si>
  <si>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</si>
  <si>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</si>
  <si>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</si>
  <si>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</si>
  <si>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</si>
  <si>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</si>
  <si>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</si>
  <si>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</si>
  <si>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</si>
  <si>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</si>
  <si>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</si>
  <si>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</si>
  <si>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</si>
  <si>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</si>
  <si>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</si>
  <si>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</si>
  <si>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</si>
  <si>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</si>
  <si>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</si>
  <si>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</si>
  <si>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</si>
  <si>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</si>
  <si>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</si>
  <si>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</si>
  <si>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</si>
  <si>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</si>
  <si>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</si>
  <si>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</si>
  <si>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</si>
  <si>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</si>
  <si>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</si>
  <si>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</si>
  <si>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</si>
  <si>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</si>
  <si>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</si>
  <si>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</si>
  <si>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</si>
  <si>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</si>
  <si>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</si>
  <si>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</si>
  <si>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</si>
  <si>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</si>
  <si>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</si>
  <si>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</si>
  <si>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</si>
  <si>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</si>
  <si>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</si>
  <si>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</si>
  <si>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</si>
  <si>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</si>
  <si>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</si>
  <si>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</si>
  <si>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</si>
  <si>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</si>
  <si>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</si>
  <si>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</si>
  <si>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</si>
  <si>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</si>
  <si>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</si>
  <si>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</si>
  <si>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</si>
  <si>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</si>
  <si>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</si>
  <si>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</si>
  <si>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</si>
  <si>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</si>
  <si>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</si>
  <si>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</si>
  <si>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</si>
  <si>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</si>
  <si>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</si>
  <si>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</si>
  <si>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</si>
  <si>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</si>
  <si>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</si>
  <si>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</si>
  <si>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</si>
  <si>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</si>
  <si>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</si>
  <si>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</si>
  <si>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</si>
  <si>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</si>
  <si>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</si>
  <si>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</si>
  <si>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</si>
  <si>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</si>
  <si>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</si>
  <si>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</si>
  <si>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</si>
  <si>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</si>
  <si>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</si>
  <si>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</si>
  <si>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</si>
  <si>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</si>
  <si>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</si>
  <si>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</si>
  <si>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</si>
  <si>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</si>
  <si>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</si>
  <si>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</si>
  <si>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</si>
  <si>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</si>
  <si>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</si>
  <si>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</si>
  <si>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</si>
  <si>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</si>
  <si>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</si>
  <si>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</si>
  <si>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</si>
  <si>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</si>
  <si>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</si>
  <si>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</si>
  <si>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</si>
  <si>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</si>
  <si>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</si>
  <si>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</si>
  <si>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</si>
  <si>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</si>
  <si>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</si>
  <si>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</si>
  <si>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</si>
  <si>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</si>
  <si>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</si>
  <si>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</si>
  <si>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</si>
  <si>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</si>
  <si>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</si>
  <si>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</si>
  <si>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</si>
  <si>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</si>
  <si>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</si>
  <si>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</si>
  <si>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</si>
  <si>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</si>
  <si>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</si>
  <si>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</si>
  <si>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</si>
  <si>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</si>
  <si>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</si>
  <si>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</si>
  <si>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</si>
  <si>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</si>
  <si>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</si>
  <si>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</si>
  <si>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</si>
  <si>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</si>
  <si>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</si>
  <si>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</si>
  <si>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</si>
  <si>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</si>
  <si>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</si>
  <si>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</si>
  <si>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</si>
  <si>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</si>
  <si>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</si>
  <si>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</si>
  <si>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</si>
  <si>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</si>
  <si>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</si>
  <si>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</si>
  <si>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</si>
  <si>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</si>
  <si>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</si>
  <si>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</si>
  <si>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</si>
  <si>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</si>
  <si>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</si>
  <si>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</si>
  <si>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</si>
  <si>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</si>
  <si>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</si>
  <si>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</si>
  <si>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</si>
  <si>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</si>
  <si>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</si>
  <si>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</si>
  <si>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</si>
  <si>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</si>
  <si>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</si>
  <si>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</si>
  <si>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</si>
  <si>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</si>
  <si>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</si>
  <si>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</si>
  <si>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</si>
  <si>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</si>
  <si>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</si>
  <si>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</si>
  <si>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</si>
  <si>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</si>
  <si>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</si>
  <si>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</si>
  <si>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</si>
  <si>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</si>
  <si>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</si>
  <si>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</si>
  <si>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</si>
  <si>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</si>
  <si>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</si>
  <si>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</si>
  <si>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</si>
  <si>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</si>
  <si>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</si>
  <si>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</si>
  <si>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</si>
  <si>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</si>
  <si>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</si>
  <si>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</si>
  <si>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</si>
  <si>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</si>
  <si>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</si>
  <si>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</si>
  <si>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</si>
  <si>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</si>
  <si>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</si>
  <si>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</si>
  <si>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</si>
  <si>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</si>
  <si>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</si>
  <si>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</si>
  <si>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</si>
  <si>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</si>
  <si>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</si>
  <si>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</si>
  <si>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</si>
  <si>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</si>
  <si>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</si>
  <si>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</si>
  <si>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</si>
  <si>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</si>
  <si>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</si>
  <si>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</si>
  <si>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</si>
  <si>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</si>
  <si>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</si>
  <si>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</si>
  <si>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</si>
  <si>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</si>
  <si>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</si>
  <si>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</si>
  <si>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</si>
  <si>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</si>
  <si>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</si>
  <si>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</si>
  <si>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</si>
  <si>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</si>
  <si>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</si>
  <si>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</si>
  <si>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</si>
  <si>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</si>
  <si>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</si>
  <si>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</si>
  <si>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</si>
  <si>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</si>
  <si>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</si>
  <si>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</si>
  <si>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</si>
  <si>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</si>
  <si>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</si>
  <si>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</si>
  <si>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</si>
  <si>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</si>
  <si>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</si>
  <si>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</si>
  <si>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</si>
  <si>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</si>
  <si>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</si>
  <si>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</si>
  <si>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</si>
  <si>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</si>
  <si>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</si>
  <si>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</si>
  <si>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</si>
  <si>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</si>
  <si>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</si>
  <si>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</si>
  <si>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</si>
  <si>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</si>
  <si>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</si>
  <si>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</si>
  <si>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</si>
  <si>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</si>
  <si>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</si>
  <si>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</si>
  <si>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</si>
  <si>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</si>
  <si>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</si>
  <si>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</si>
  <si>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</si>
  <si>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</si>
  <si>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</si>
  <si>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</si>
  <si>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</si>
  <si>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</si>
  <si>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</si>
  <si>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</si>
  <si>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</si>
  <si>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</si>
  <si>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</si>
  <si>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</si>
  <si>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</si>
  <si>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</si>
  <si>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</si>
  <si>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</si>
  <si>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</si>
  <si>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</si>
  <si>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</si>
  <si>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</si>
  <si>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</si>
  <si>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</si>
  <si>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</si>
  <si>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</si>
  <si>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</si>
  <si>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</si>
  <si>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</si>
  <si>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</si>
  <si>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</si>
  <si>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</si>
  <si>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</si>
  <si>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</si>
  <si>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</si>
  <si>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</si>
  <si>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</si>
  <si>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</si>
  <si>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</si>
  <si>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</si>
  <si>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</si>
  <si>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</si>
  <si>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</si>
  <si>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</si>
  <si>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</si>
  <si>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</si>
  <si>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</si>
  <si>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</si>
  <si>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</si>
  <si>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</si>
  <si>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</si>
  <si>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</si>
  <si>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</si>
  <si>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</si>
  <si>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</si>
  <si>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</si>
  <si>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</si>
  <si>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</si>
  <si>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</si>
  <si>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</si>
  <si>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</si>
  <si>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</si>
  <si>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</si>
  <si>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</si>
  <si>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</si>
  <si>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</si>
  <si>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</si>
  <si>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</si>
  <si>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</si>
  <si>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</si>
  <si>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</si>
  <si>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</si>
  <si>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</si>
  <si>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</si>
  <si>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</si>
  <si>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</si>
  <si>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</si>
  <si>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</si>
  <si>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</si>
  <si>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</si>
  <si>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</si>
  <si>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</si>
  <si>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</si>
  <si>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</si>
  <si>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</si>
  <si>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</si>
  <si>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</si>
  <si>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</si>
  <si>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</si>
  <si>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</si>
  <si>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</si>
  <si>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</si>
  <si>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</si>
  <si>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</si>
  <si>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</si>
  <si>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</si>
  <si>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</si>
  <si>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</si>
  <si>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</si>
  <si>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</si>
  <si>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</si>
  <si>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</si>
  <si>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</si>
  <si>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</si>
  <si>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</si>
  <si>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</si>
  <si>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</si>
  <si>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</si>
  <si>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</si>
  <si>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</si>
  <si>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</si>
  <si>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</si>
  <si>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</si>
  <si>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</si>
  <si>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</si>
  <si>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</si>
  <si>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</si>
  <si>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</si>
  <si>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</si>
  <si>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</si>
  <si>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</si>
  <si>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</si>
  <si>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</si>
  <si>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</si>
  <si>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</si>
  <si>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</si>
  <si>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</si>
  <si>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</si>
  <si>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</si>
  <si>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</si>
  <si>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</si>
  <si>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</si>
  <si>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</si>
  <si>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</si>
  <si>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</si>
  <si>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</si>
  <si>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</si>
  <si>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</si>
  <si>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</si>
  <si>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</si>
  <si>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</si>
  <si>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</si>
  <si>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</si>
  <si>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</si>
  <si>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</si>
  <si>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</si>
  <si>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</si>
  <si>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</si>
  <si>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</si>
  <si>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</si>
  <si>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</si>
  <si>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</si>
  <si>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</si>
  <si>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</si>
  <si>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</si>
  <si>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</si>
  <si>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</si>
  <si>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</si>
  <si>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</si>
  <si>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</si>
  <si>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</si>
  <si>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</si>
  <si>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</si>
  <si>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</si>
  <si>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</si>
  <si>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</si>
  <si>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</si>
  <si>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</si>
  <si>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</si>
  <si>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</si>
  <si>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</si>
  <si>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</si>
  <si>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</si>
  <si>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</si>
  <si>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</si>
  <si>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</si>
  <si>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</si>
  <si>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</si>
  <si>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</si>
  <si>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</si>
  <si>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</si>
  <si>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</si>
  <si>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</si>
  <si>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</si>
  <si>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</si>
  <si>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</si>
  <si>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</si>
  <si>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</si>
  <si>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</si>
  <si>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</si>
  <si>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</si>
  <si>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</si>
  <si>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</si>
  <si>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</si>
  <si>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</si>
  <si>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</si>
  <si>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</si>
  <si>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</si>
  <si>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</si>
  <si>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</si>
  <si>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</si>
  <si>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</si>
  <si>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</si>
  <si>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</si>
  <si>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</si>
  <si>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</si>
  <si>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</si>
  <si>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</si>
  <si>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</si>
  <si>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</si>
  <si>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</si>
  <si>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</si>
  <si>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</si>
  <si>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</si>
  <si>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</si>
  <si>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</si>
  <si>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</si>
  <si>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</si>
  <si>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</si>
  <si>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</si>
  <si>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</si>
  <si>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</si>
  <si>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</si>
  <si>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</si>
  <si>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</si>
  <si>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</si>
  <si>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</si>
  <si>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</si>
  <si>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</si>
  <si>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</si>
  <si>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</si>
  <si>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</si>
  <si>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</si>
  <si>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</si>
  <si>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</si>
  <si>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</si>
  <si>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</si>
  <si>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</si>
  <si>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</si>
  <si>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</si>
  <si>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</si>
  <si>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</si>
  <si>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</si>
  <si>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</si>
  <si>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</si>
  <si>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</si>
  <si>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</si>
  <si>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</si>
  <si>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</si>
  <si>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</si>
  <si>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</si>
  <si>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</si>
  <si>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</si>
  <si>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</si>
  <si>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</si>
  <si>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</si>
  <si>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</si>
  <si>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</si>
  <si>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</si>
  <si>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</si>
  <si>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</si>
  <si>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</si>
  <si>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</si>
  <si>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</si>
  <si>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</si>
  <si>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</si>
  <si>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</si>
  <si>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</si>
  <si>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</si>
  <si>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</si>
  <si>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</si>
  <si>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</si>
  <si>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</si>
  <si>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</si>
  <si>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</si>
  <si>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</si>
  <si>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</si>
  <si>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</si>
  <si>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</si>
  <si>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</si>
  <si>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</si>
  <si>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</si>
  <si>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</si>
  <si>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</si>
  <si>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</si>
  <si>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</si>
  <si>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</si>
  <si>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</si>
  <si>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</si>
  <si>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</si>
  <si>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</si>
  <si>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</si>
  <si>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</si>
  <si>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</si>
  <si>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</si>
  <si>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</si>
  <si>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</si>
  <si>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</si>
  <si>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</si>
  <si>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</si>
  <si>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</si>
  <si>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</si>
  <si>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</si>
  <si>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</si>
  <si>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</si>
  <si>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</si>
  <si>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</si>
  <si>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</si>
  <si>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</si>
  <si>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</si>
  <si>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</si>
  <si>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</si>
  <si>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</si>
  <si>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</si>
  <si>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</si>
  <si>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</si>
  <si>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</si>
  <si>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</si>
  <si>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</si>
  <si>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</si>
  <si>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</si>
  <si>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</si>
  <si>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</si>
  <si>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</si>
  <si>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</si>
  <si>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</si>
  <si>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</si>
  <si>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</si>
  <si>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</si>
  <si>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</si>
  <si>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</si>
  <si>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</si>
  <si>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</si>
  <si>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</si>
  <si>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</si>
  <si>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</si>
  <si>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</si>
  <si>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</si>
  <si>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</si>
  <si>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</si>
  <si>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</si>
  <si>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</si>
  <si>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</si>
  <si>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</si>
  <si>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</si>
  <si>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</si>
  <si>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</si>
  <si>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</si>
  <si>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</si>
  <si>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</si>
  <si>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</si>
  <si>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</si>
  <si>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</si>
  <si>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</si>
  <si>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</si>
  <si>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</si>
  <si>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</si>
  <si>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</si>
  <si>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</si>
  <si>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</si>
  <si>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</si>
  <si>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</si>
  <si>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</si>
  <si>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</si>
  <si>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</si>
  <si>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</si>
  <si>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</si>
  <si>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</si>
  <si>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</si>
  <si>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</si>
  <si>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</si>
  <si>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</si>
  <si>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</si>
  <si>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</si>
  <si>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</si>
  <si>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</si>
  <si>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</si>
  <si>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</si>
  <si>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</si>
  <si>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</si>
  <si>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</si>
  <si>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</si>
  <si>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</si>
  <si>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</si>
  <si>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</si>
  <si>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</si>
  <si>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</si>
  <si>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</si>
  <si>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</si>
  <si>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</si>
  <si>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</si>
  <si>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</si>
  <si>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</si>
  <si>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</si>
  <si>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</si>
  <si>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</si>
  <si>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</si>
  <si>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</si>
  <si>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</si>
  <si>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</si>
  <si>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</si>
  <si>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</si>
  <si>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</si>
  <si>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</si>
  <si>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</si>
  <si>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</si>
  <si>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</si>
  <si>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</si>
  <si>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</si>
  <si>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</si>
  <si>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</si>
  <si>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</si>
  <si>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</si>
  <si>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</si>
  <si>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</si>
  <si>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</si>
  <si>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</si>
  <si>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</si>
  <si>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</si>
  <si>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</si>
  <si>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</si>
  <si>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</si>
  <si>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</si>
  <si>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</si>
  <si>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</si>
  <si>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</si>
  <si>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</si>
  <si>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</si>
  <si>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</si>
  <si>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</si>
  <si>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</si>
  <si>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</si>
  <si>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</si>
  <si>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</si>
  <si>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</si>
  <si>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</si>
  <si>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</si>
  <si>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</si>
  <si>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</si>
  <si>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</si>
  <si>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</si>
  <si>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</si>
  <si>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</si>
  <si>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</si>
  <si>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</si>
  <si>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</si>
  <si>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</si>
  <si>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</si>
  <si>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</si>
  <si>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</si>
  <si>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</si>
  <si>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</si>
  <si>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</si>
  <si>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</si>
  <si>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</si>
  <si>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</si>
  <si>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</si>
  <si>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</si>
  <si>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</si>
  <si>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</si>
  <si>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</si>
  <si>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</si>
  <si>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</si>
  <si>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</si>
  <si>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</si>
  <si>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</si>
  <si>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</si>
  <si>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</si>
  <si>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</si>
  <si>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</si>
  <si>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</si>
  <si>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</si>
  <si>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</si>
  <si>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</si>
  <si>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</si>
  <si>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</si>
  <si>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</si>
  <si>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</si>
  <si>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</si>
  <si>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</si>
  <si>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</si>
  <si>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</si>
  <si>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</si>
  <si>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</si>
  <si>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</si>
  <si>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</si>
  <si>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</si>
  <si>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</si>
  <si>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</si>
  <si>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</si>
  <si>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</si>
  <si>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</si>
  <si>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</si>
  <si>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</si>
  <si>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</si>
  <si>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</si>
  <si>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</si>
  <si>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</si>
  <si>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</si>
  <si>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</si>
  <si>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</si>
  <si>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</si>
  <si>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</si>
  <si>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</si>
  <si>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</si>
  <si>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</si>
  <si>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</si>
  <si>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</si>
  <si>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</si>
  <si>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</si>
  <si>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</si>
  <si>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</si>
  <si>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</si>
  <si>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</si>
  <si>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</si>
  <si>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</si>
  <si>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</si>
  <si>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</si>
  <si>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</si>
  <si>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</si>
  <si>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</si>
  <si>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</si>
  <si>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</si>
  <si>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</si>
  <si>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</si>
  <si>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</si>
  <si>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</si>
  <si>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</si>
  <si>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</si>
  <si>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</si>
  <si>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</si>
  <si>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</si>
  <si>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</si>
  <si>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</si>
  <si>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</si>
  <si>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</si>
  <si>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</si>
  <si>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</si>
  <si>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</si>
  <si>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</si>
  <si>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</si>
  <si>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</si>
  <si>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</si>
  <si>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</si>
  <si>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</si>
  <si>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</si>
  <si>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</si>
  <si>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</si>
  <si>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</si>
  <si>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</si>
  <si>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</si>
  <si>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</si>
  <si>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</si>
  <si>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</si>
  <si>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</si>
  <si>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</si>
  <si>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</si>
  <si>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</si>
  <si>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</si>
  <si>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</si>
  <si>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</si>
  <si>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</si>
  <si>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</si>
  <si>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</si>
  <si>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</si>
  <si>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</si>
  <si>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</si>
  <si>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</si>
  <si>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</si>
  <si>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</si>
  <si>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</si>
  <si>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</si>
  <si>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</si>
  <si>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</si>
  <si>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</si>
  <si>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</si>
  <si>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</si>
  <si>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</si>
  <si>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</si>
  <si>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</si>
  <si>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</si>
  <si>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</si>
  <si>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</si>
  <si>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</si>
  <si>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</si>
  <si>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</si>
  <si>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</si>
  <si>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</si>
  <si>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</si>
  <si>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</si>
  <si>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</si>
  <si>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</si>
  <si>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</si>
  <si>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</si>
  <si>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</si>
  <si>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</si>
  <si>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</si>
  <si>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</si>
  <si>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</si>
  <si>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</si>
  <si>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</si>
  <si>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</si>
  <si>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</si>
  <si>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</si>
  <si>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</si>
  <si>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</si>
  <si>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</si>
  <si>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</si>
  <si>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</si>
  <si>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</si>
  <si>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</si>
  <si>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</si>
  <si>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</si>
  <si>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</si>
  <si>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</si>
  <si>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</si>
  <si>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</si>
  <si>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</si>
  <si>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</si>
  <si>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</si>
  <si>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</si>
  <si>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</si>
  <si>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</si>
  <si>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</si>
  <si>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</si>
  <si>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</si>
  <si>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</si>
  <si>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</si>
  <si>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</si>
  <si>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</si>
  <si>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</si>
  <si>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</si>
  <si>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</si>
  <si>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</si>
  <si>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</si>
  <si>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</si>
  <si>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</si>
  <si>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</si>
  <si>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</si>
  <si>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</si>
  <si>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</si>
  <si>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</si>
  <si>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</si>
  <si>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</si>
  <si>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</si>
  <si>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</si>
  <si>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</si>
  <si>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</si>
  <si>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</si>
  <si>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</si>
  <si>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</si>
  <si>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</si>
  <si>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</si>
  <si>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</si>
  <si>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</si>
  <si>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</si>
  <si>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</si>
  <si>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</si>
  <si>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</si>
  <si>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</si>
  <si>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</si>
  <si>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</si>
  <si>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</si>
  <si>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</si>
  <si>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</si>
  <si>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</si>
  <si>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</si>
  <si>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</si>
  <si>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</si>
  <si>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</si>
  <si>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</si>
  <si>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</si>
  <si>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</si>
  <si>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</si>
  <si>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</si>
  <si>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</si>
  <si>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</si>
  <si>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</si>
  <si>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</si>
  <si>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</si>
  <si>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</si>
  <si>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</si>
  <si>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</si>
  <si>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</si>
  <si>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</si>
  <si>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</si>
  <si>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</si>
  <si>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</si>
  <si>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</si>
  <si>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</si>
  <si>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</si>
  <si>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</si>
  <si>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</si>
  <si>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</si>
  <si>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</si>
  <si>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</si>
  <si>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</si>
  <si>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</si>
  <si>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</si>
  <si>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</si>
  <si>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</si>
  <si>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</si>
  <si>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</si>
  <si>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</si>
  <si>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</si>
  <si>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</si>
  <si>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</si>
  <si>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</si>
  <si>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</si>
  <si>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</si>
  <si>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</si>
  <si>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</si>
  <si>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</si>
  <si>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</si>
  <si>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</si>
  <si>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</si>
  <si>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</si>
  <si>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</si>
  <si>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</si>
  <si>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</si>
  <si>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</si>
  <si>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</si>
  <si>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</si>
  <si>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</si>
  <si>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</si>
  <si>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</si>
  <si>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</si>
  <si>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</si>
  <si>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</si>
  <si>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</si>
  <si>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</si>
  <si>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</si>
  <si>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</si>
  <si>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</si>
  <si>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</si>
  <si>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</si>
  <si>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</si>
  <si>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</si>
  <si>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</si>
  <si>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</si>
  <si>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</si>
  <si>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</si>
  <si>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</si>
  <si>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</si>
  <si>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</si>
  <si>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</si>
  <si>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</si>
  <si>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</si>
  <si>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</si>
  <si>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</si>
  <si>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</si>
  <si>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</si>
  <si>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</si>
  <si>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</si>
  <si>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</si>
  <si>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</si>
  <si>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</si>
  <si>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</si>
  <si>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</si>
  <si>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</si>
  <si>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</si>
  <si>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</si>
  <si>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</si>
  <si>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</si>
  <si>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</si>
  <si>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</si>
  <si>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</si>
  <si>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</si>
  <si>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</si>
  <si>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</si>
  <si>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</si>
  <si>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</si>
  <si>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</si>
  <si>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</si>
  <si>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</si>
  <si>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</si>
  <si>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</si>
  <si>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</si>
  <si>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</si>
  <si>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</si>
  <si>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</si>
  <si>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</si>
  <si>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</si>
  <si>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</si>
  <si>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</si>
  <si>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</si>
  <si>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</si>
  <si>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</si>
  <si>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</si>
  <si>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</si>
  <si>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</si>
  <si>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</si>
  <si>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</si>
  <si>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</si>
  <si>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</si>
  <si>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</si>
  <si>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</si>
  <si>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</si>
  <si>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</si>
  <si>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</si>
  <si>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</si>
  <si>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</si>
  <si>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</si>
  <si>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</si>
  <si>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</si>
  <si>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</si>
  <si>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</si>
  <si>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</si>
  <si>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</si>
  <si>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</si>
  <si>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</si>
  <si>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</si>
  <si>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</si>
  <si>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</si>
  <si>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</si>
  <si>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</si>
  <si>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</si>
  <si>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</si>
  <si>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</si>
  <si>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</si>
  <si>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</si>
  <si>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</si>
  <si>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</si>
  <si>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</si>
  <si>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</si>
  <si>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</si>
  <si>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</si>
  <si>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</si>
  <si>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</si>
  <si>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</si>
  <si>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</si>
  <si>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</si>
  <si>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</si>
  <si>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</si>
  <si>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</si>
  <si>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</si>
  <si>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</si>
  <si>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</si>
  <si>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</si>
  <si>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</si>
  <si>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</si>
  <si>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</si>
  <si>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</si>
  <si>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</si>
  <si>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</si>
  <si>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</si>
  <si>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</si>
  <si>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</si>
  <si>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</si>
  <si>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</si>
  <si>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</si>
  <si>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</si>
  <si>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</si>
  <si>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</si>
  <si>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</si>
  <si>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</si>
  <si>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</si>
  <si>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</si>
  <si>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</si>
  <si>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</si>
  <si>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</si>
  <si>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</si>
  <si>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</si>
  <si>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</si>
  <si>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</si>
  <si>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</si>
  <si>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</si>
  <si>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</si>
  <si>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</si>
  <si>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</si>
  <si>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</si>
  <si>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</si>
  <si>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</si>
  <si>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</si>
  <si>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</si>
  <si>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</si>
  <si>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</si>
  <si>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</si>
  <si>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</si>
  <si>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</si>
  <si>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</si>
  <si>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</si>
  <si>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</si>
  <si>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</si>
  <si>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</si>
  <si>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</si>
  <si>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</si>
  <si>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</si>
  <si>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</si>
  <si>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</si>
  <si>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</si>
  <si>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</si>
  <si>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</si>
  <si>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</si>
  <si>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</si>
  <si>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</si>
  <si>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</si>
  <si>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</si>
  <si>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</si>
  <si>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</si>
  <si>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</si>
  <si>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</si>
  <si>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</si>
  <si>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</si>
  <si>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</si>
  <si>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</si>
  <si>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</si>
  <si>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</si>
  <si>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</si>
  <si>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</si>
  <si>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</si>
  <si>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</si>
  <si>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</si>
  <si>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</si>
  <si>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</si>
  <si>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</si>
  <si>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</si>
  <si>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</si>
  <si>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</si>
  <si>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</si>
  <si>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</si>
  <si>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</si>
  <si>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</si>
  <si>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</si>
  <si>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</si>
  <si>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</si>
  <si>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</si>
  <si>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</si>
  <si>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</si>
  <si>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</si>
  <si>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</si>
  <si>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</si>
  <si>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</si>
  <si>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</si>
  <si>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</si>
  <si>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</si>
  <si>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</si>
  <si>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</si>
  <si>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</si>
  <si>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</si>
  <si>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</si>
  <si>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</si>
  <si>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</si>
  <si>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</si>
  <si>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</si>
  <si>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</si>
  <si>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</si>
  <si>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</si>
  <si>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</si>
  <si>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</si>
  <si>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</si>
  <si>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</si>
  <si>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</si>
  <si>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</si>
  <si>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</si>
  <si>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</si>
  <si>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</si>
  <si>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</si>
  <si>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</si>
  <si>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</si>
  <si>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</si>
  <si>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</si>
  <si>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</si>
  <si>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</si>
  <si>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</si>
  <si>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</si>
  <si>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</si>
  <si>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</si>
  <si>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</si>
  <si>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</si>
  <si>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</si>
  <si>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</si>
  <si>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</si>
  <si>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</si>
  <si>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</si>
  <si>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</si>
  <si>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</si>
  <si>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</si>
  <si>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</si>
  <si>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</si>
  <si>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</si>
  <si>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</si>
  <si>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</si>
  <si>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</si>
  <si>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</si>
  <si>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</si>
  <si>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</si>
  <si>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</si>
  <si>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</si>
  <si>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</si>
  <si>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</si>
  <si>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</si>
  <si>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</si>
  <si>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</si>
  <si>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</si>
  <si>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</si>
  <si>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</si>
  <si>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</si>
  <si>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</si>
  <si>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</si>
  <si>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</si>
  <si>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</si>
  <si>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</si>
  <si>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</si>
  <si>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</si>
  <si>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</si>
  <si>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</si>
  <si>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</si>
  <si>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</si>
  <si>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</si>
  <si>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</si>
  <si>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</si>
  <si>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</si>
  <si>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</si>
  <si>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</si>
  <si>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</si>
  <si>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</si>
  <si>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</si>
  <si>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</si>
  <si>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</si>
  <si>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</si>
  <si>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</si>
  <si>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</si>
  <si>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</si>
  <si>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</si>
  <si>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</si>
  <si>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</si>
  <si>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</si>
  <si>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</si>
  <si>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</si>
  <si>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</si>
  <si>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</si>
  <si>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</si>
  <si>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</si>
  <si>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</si>
  <si>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</si>
  <si>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</si>
  <si>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</si>
  <si>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</si>
  <si>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</si>
  <si>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</si>
  <si>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</si>
  <si>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</si>
  <si>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</si>
  <si>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</si>
  <si>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</si>
  <si>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</si>
  <si>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</si>
  <si>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</si>
  <si>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</si>
  <si>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</si>
  <si>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</si>
  <si>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</si>
  <si>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</si>
  <si>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</si>
  <si>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</si>
  <si>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</si>
  <si>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</si>
  <si>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</si>
  <si>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</si>
  <si>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</si>
  <si>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</si>
  <si>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</si>
  <si>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</si>
  <si>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</si>
  <si>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</si>
  <si>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</si>
  <si>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</si>
  <si>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</si>
  <si>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</si>
  <si>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</si>
  <si>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</si>
  <si>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</si>
  <si>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</si>
  <si>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</si>
  <si>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</si>
  <si>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</si>
  <si>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</si>
  <si>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</si>
  <si>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</si>
  <si>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</si>
  <si>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</si>
  <si>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</si>
  <si>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</si>
  <si>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</si>
  <si>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</si>
  <si>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</si>
  <si>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</si>
  <si>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</si>
  <si>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</si>
  <si>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</si>
  <si>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</si>
  <si>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</si>
  <si>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</si>
  <si>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</si>
  <si>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</si>
  <si>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</si>
  <si>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</si>
  <si>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</si>
  <si>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</si>
  <si>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</si>
  <si>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</si>
  <si>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</si>
  <si>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</si>
  <si>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</si>
  <si>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</si>
  <si>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</si>
  <si>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</si>
  <si>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</si>
  <si>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</si>
  <si>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</si>
  <si>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</si>
  <si>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</si>
  <si>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</si>
  <si>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</si>
  <si>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</si>
  <si>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</si>
  <si>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</si>
  <si>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</si>
  <si>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</si>
  <si>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</si>
  <si>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</si>
  <si>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</si>
  <si>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</si>
  <si>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</si>
  <si>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</si>
  <si>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</si>
  <si>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</si>
  <si>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</si>
  <si>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</si>
  <si>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</si>
  <si>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</si>
  <si>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</si>
  <si>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</si>
  <si>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</si>
  <si>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</si>
  <si>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</si>
  <si>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</si>
  <si>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</si>
  <si>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</si>
  <si>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</si>
  <si>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</si>
  <si>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</si>
  <si>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</si>
  <si>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</si>
  <si>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</si>
  <si>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</si>
  <si>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</si>
  <si>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</si>
  <si>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</si>
  <si>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</si>
  <si>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</si>
  <si>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</si>
  <si>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</si>
  <si>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</si>
  <si>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</si>
  <si>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</si>
  <si>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</si>
  <si>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</si>
  <si>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</si>
  <si>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</si>
  <si>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</si>
  <si>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</si>
  <si>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</si>
  <si>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</si>
  <si>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</si>
  <si>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</si>
  <si>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</si>
  <si>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</si>
  <si>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</si>
  <si>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</si>
  <si>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</si>
  <si>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</si>
  <si>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</si>
  <si>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</si>
  <si>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</si>
  <si>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</si>
  <si>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</si>
  <si>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</si>
  <si>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</si>
  <si>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</si>
  <si>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</si>
  <si>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</si>
  <si>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</si>
  <si>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</si>
  <si>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</si>
  <si>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</si>
  <si>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</si>
  <si>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</si>
  <si>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</si>
  <si>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</si>
  <si>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</si>
  <si>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</si>
  <si>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</si>
  <si>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</si>
  <si>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</si>
  <si>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</si>
  <si>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</si>
  <si>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</si>
  <si>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</si>
  <si>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</si>
  <si>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</si>
  <si>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</si>
  <si>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</si>
  <si>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</si>
  <si>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</si>
  <si>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</si>
  <si>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</si>
  <si>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</si>
  <si>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</si>
  <si>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</si>
  <si>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</si>
  <si>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</si>
  <si>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</si>
  <si>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</si>
  <si>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</si>
  <si>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</si>
  <si>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</si>
  <si>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</si>
  <si>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</si>
  <si>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</si>
  <si>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</si>
  <si>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</si>
  <si>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</si>
  <si>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</si>
  <si>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</si>
  <si>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</si>
  <si>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</si>
  <si>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</si>
  <si>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</si>
  <si>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</si>
  <si>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</si>
  <si>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</si>
  <si>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</si>
  <si>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</si>
  <si>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</si>
  <si>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</si>
  <si>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</si>
  <si>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</si>
  <si>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</si>
  <si>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</si>
  <si>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</si>
  <si>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</si>
  <si>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</si>
  <si>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</si>
  <si>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</si>
  <si>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</si>
  <si>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</si>
  <si>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</si>
  <si>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</si>
  <si>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</si>
  <si>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</si>
  <si>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</si>
  <si>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</si>
  <si>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</si>
  <si>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</si>
  <si>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</si>
  <si>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</si>
  <si>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</si>
  <si>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</si>
  <si>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</si>
  <si>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</si>
  <si>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</si>
  <si>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</si>
  <si>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</si>
  <si>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</si>
  <si>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</si>
  <si>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</si>
  <si>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</si>
  <si>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</si>
  <si>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</si>
  <si>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</si>
  <si>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</si>
  <si>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</si>
  <si>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</si>
  <si>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</si>
  <si>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</si>
  <si>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</si>
  <si>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</si>
  <si>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</si>
  <si>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</si>
  <si>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</si>
  <si>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</si>
  <si>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</si>
  <si>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</si>
  <si>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</si>
  <si>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</si>
  <si>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</si>
  <si>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</si>
  <si>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</si>
  <si>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</si>
  <si>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</si>
  <si>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</si>
  <si>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</si>
  <si>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</si>
  <si>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</si>
  <si>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</si>
  <si>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</si>
  <si>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</si>
  <si>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</si>
  <si>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</si>
  <si>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</si>
  <si>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</si>
  <si>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</si>
  <si>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</si>
  <si>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</si>
  <si>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</si>
  <si>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</si>
  <si>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</si>
  <si>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</si>
  <si>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</si>
  <si>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</si>
  <si>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</si>
  <si>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</si>
  <si>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</si>
  <si>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</si>
  <si>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</si>
  <si>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</si>
  <si>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</si>
  <si>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</si>
  <si>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</si>
  <si>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</si>
  <si>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</si>
  <si>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</si>
  <si>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</si>
  <si>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</si>
  <si>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</si>
  <si>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</si>
  <si>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</si>
  <si>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</si>
  <si>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</si>
  <si>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</si>
  <si>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</si>
  <si>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</si>
  <si>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</si>
  <si>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</si>
  <si>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</si>
  <si>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</si>
  <si>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</si>
  <si>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</si>
  <si>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</si>
  <si>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</si>
  <si>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</si>
  <si>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</si>
  <si>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</si>
  <si>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</si>
  <si>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</si>
  <si>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</si>
  <si>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</si>
  <si>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</si>
  <si>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</si>
  <si>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</si>
  <si>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</si>
  <si>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</si>
  <si>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</si>
  <si>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</si>
  <si>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</si>
  <si>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</si>
  <si>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</si>
  <si>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</si>
  <si>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</si>
  <si>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</si>
  <si>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</si>
  <si>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</si>
  <si>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</si>
  <si>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</si>
  <si>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</si>
  <si>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</si>
  <si>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</si>
  <si>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</si>
  <si>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</si>
  <si>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</si>
  <si>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</si>
  <si>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</si>
  <si>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</si>
  <si>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</si>
  <si>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</si>
  <si>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</si>
  <si>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</si>
  <si>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</si>
  <si>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</si>
  <si>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</si>
  <si>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</si>
  <si>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</si>
  <si>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</si>
  <si>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</si>
  <si>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</si>
  <si>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</si>
  <si>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</si>
  <si>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</si>
  <si>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</si>
  <si>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</si>
  <si>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</si>
  <si>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</si>
  <si>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</si>
  <si>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</si>
  <si>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</si>
  <si>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</si>
  <si>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</si>
  <si>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</si>
  <si>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</si>
  <si>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</si>
  <si>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</si>
  <si>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</si>
  <si>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</si>
  <si>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</si>
  <si>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</si>
  <si>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</si>
  <si>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</si>
  <si>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</si>
  <si>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</si>
  <si>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</si>
  <si>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</si>
  <si>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</si>
  <si>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</si>
  <si>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</si>
  <si>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</si>
  <si>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</si>
  <si>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</si>
  <si>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</si>
  <si>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</si>
  <si>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</si>
  <si>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</si>
  <si>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</si>
  <si>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</si>
  <si>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</si>
  <si>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</si>
  <si>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</si>
  <si>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</si>
  <si>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</si>
  <si>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</si>
  <si>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</si>
  <si>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</si>
  <si>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</si>
  <si>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</si>
  <si>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</si>
  <si>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</si>
  <si>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</si>
  <si>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</si>
  <si>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</si>
  <si>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</si>
  <si>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</si>
  <si>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</si>
  <si>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</si>
  <si>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</si>
  <si>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</si>
  <si>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</si>
  <si>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</si>
  <si>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</si>
  <si>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</si>
  <si>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</si>
  <si>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</si>
  <si>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</si>
  <si>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</si>
  <si>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</si>
  <si>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</si>
  <si>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</si>
  <si>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</si>
  <si>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</si>
  <si>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</si>
  <si>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</si>
  <si>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</si>
  <si>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</si>
  <si>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</si>
  <si>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</si>
  <si>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</si>
  <si>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</si>
  <si>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</si>
  <si>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</si>
  <si>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</si>
  <si>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</si>
  <si>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</si>
  <si>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</si>
  <si>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</si>
  <si>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</si>
  <si>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</si>
  <si>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</si>
  <si>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</si>
  <si>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</si>
  <si>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</si>
  <si>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</si>
  <si>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</si>
  <si>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</si>
  <si>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</si>
  <si>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</si>
  <si>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</si>
  <si>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</si>
  <si>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</si>
  <si>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</si>
  <si>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</si>
  <si>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</si>
  <si>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</si>
  <si>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</si>
  <si>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</si>
  <si>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</si>
  <si>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</si>
  <si>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</si>
  <si>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</si>
  <si>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</si>
  <si>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</si>
  <si>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</si>
  <si>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</si>
  <si>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</si>
  <si>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</si>
  <si>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</si>
  <si>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</si>
  <si>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</si>
  <si>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</si>
  <si>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</si>
  <si>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</si>
  <si>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</si>
  <si>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</si>
  <si>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</si>
  <si>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</si>
  <si>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</si>
  <si>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</si>
  <si>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</si>
  <si>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</si>
  <si>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</si>
  <si>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</si>
  <si>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</si>
  <si>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</si>
  <si>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</si>
  <si>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</si>
  <si>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</si>
  <si>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</si>
  <si>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</si>
  <si>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</si>
  <si>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</si>
  <si>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</si>
  <si>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</si>
  <si>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</si>
  <si>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</si>
  <si>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</si>
  <si>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</si>
  <si>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</si>
  <si>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</si>
  <si>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</si>
  <si>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</si>
  <si>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</si>
  <si>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</si>
  <si>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</si>
  <si>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</si>
  <si>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</si>
  <si>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</si>
  <si>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</si>
  <si>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</si>
  <si>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</si>
  <si>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</si>
  <si>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</si>
  <si>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</si>
  <si>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</si>
  <si>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</si>
  <si>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</si>
  <si>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</si>
  <si>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</si>
  <si>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</si>
  <si>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</si>
  <si>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</si>
  <si>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</si>
  <si>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</si>
  <si>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</si>
  <si>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</si>
  <si>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</si>
  <si>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</si>
  <si>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</si>
  <si>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</si>
  <si>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</si>
  <si>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</si>
  <si>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</si>
  <si>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</si>
  <si>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</si>
  <si>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</si>
  <si>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</si>
  <si>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</si>
  <si>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</si>
  <si>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</si>
  <si>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</si>
  <si>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</si>
  <si>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</si>
  <si>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</si>
  <si>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</si>
  <si>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</si>
  <si>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</si>
  <si>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</si>
  <si>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</si>
  <si>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</si>
  <si>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</si>
  <si>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</si>
  <si>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</si>
  <si>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</si>
  <si>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</si>
  <si>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</si>
  <si>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</si>
  <si>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</si>
  <si>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</si>
  <si>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</si>
  <si>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</si>
  <si>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</si>
  <si>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</si>
  <si>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</si>
  <si>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</si>
  <si>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</si>
  <si>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</si>
  <si>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</si>
  <si>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</si>
  <si>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</si>
  <si>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</si>
  <si>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</si>
  <si>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</si>
  <si>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</si>
  <si>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</si>
  <si>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</si>
  <si>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</si>
  <si>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</si>
  <si>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</si>
  <si>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</si>
  <si>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</si>
  <si>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</si>
  <si>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</si>
  <si>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</si>
  <si>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</si>
  <si>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</si>
  <si>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</si>
  <si>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</si>
  <si>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</si>
  <si>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</si>
  <si>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</si>
  <si>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</si>
  <si>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</si>
  <si>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</si>
  <si>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</si>
  <si>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</si>
  <si>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</si>
  <si>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</si>
  <si>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</si>
  <si>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</si>
  <si>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</si>
  <si>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</si>
  <si>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</si>
  <si>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</si>
  <si>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</si>
  <si>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</si>
  <si>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</si>
  <si>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</si>
  <si>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</si>
  <si>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</si>
  <si>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</si>
  <si>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</si>
  <si>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</si>
  <si>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</si>
  <si>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</si>
  <si>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</si>
  <si>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</si>
  <si>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</si>
  <si>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</si>
  <si>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</si>
  <si>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</si>
  <si>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</si>
  <si>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</si>
  <si>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</si>
  <si>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</si>
  <si>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</si>
  <si>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</si>
  <si>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</si>
  <si>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</si>
  <si>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</si>
  <si>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</si>
  <si>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</si>
  <si>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</si>
  <si>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</si>
  <si>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</si>
  <si>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</si>
  <si>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</si>
  <si>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</si>
  <si>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</si>
  <si>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</si>
  <si>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</si>
  <si>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</si>
  <si>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</si>
  <si>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</si>
  <si>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</si>
  <si>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</si>
  <si>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</si>
  <si>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</si>
  <si>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</si>
  <si>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</si>
  <si>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</si>
  <si>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</si>
  <si>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</si>
  <si>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</si>
  <si>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</si>
  <si>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</si>
  <si>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</si>
  <si>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</si>
  <si>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</si>
  <si>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</si>
  <si>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</si>
  <si>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</si>
  <si>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</si>
  <si>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</si>
  <si>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</si>
  <si>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</si>
  <si>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</si>
  <si>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</si>
  <si>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</si>
  <si>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</si>
  <si>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</si>
  <si>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</si>
  <si>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</si>
  <si>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</si>
  <si>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</si>
  <si>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</si>
  <si>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</si>
  <si>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</si>
  <si>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</si>
  <si>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</si>
  <si>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</si>
  <si>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</si>
  <si>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</si>
  <si>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</si>
  <si>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</si>
  <si>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</si>
  <si>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</si>
  <si>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</si>
  <si>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</si>
  <si>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</si>
  <si>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</si>
  <si>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</si>
  <si>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</si>
  <si>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</si>
  <si>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</si>
  <si>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</si>
  <si>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</si>
  <si>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</si>
  <si>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</si>
  <si>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</si>
  <si>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</si>
  <si>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</si>
  <si>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</si>
  <si>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</si>
  <si>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</si>
  <si>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</si>
  <si>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</si>
  <si>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</si>
  <si>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</si>
  <si>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</si>
  <si>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</si>
  <si>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</si>
  <si>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</si>
  <si>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</si>
  <si>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</si>
  <si>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</si>
  <si>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</si>
  <si>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</si>
  <si>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</si>
  <si>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</si>
  <si>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</si>
  <si>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</si>
  <si>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</si>
  <si>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</si>
  <si>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</si>
  <si>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</si>
  <si>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</si>
  <si>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</si>
  <si>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</si>
  <si>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</si>
  <si>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</si>
  <si>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</si>
  <si>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</si>
  <si>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</si>
  <si>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</si>
  <si>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</si>
  <si>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</si>
  <si>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</si>
  <si>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</si>
  <si>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</si>
  <si>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</si>
  <si>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</si>
  <si>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</si>
  <si>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</si>
  <si>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</si>
  <si>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</si>
  <si>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</si>
  <si>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</si>
  <si>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</si>
  <si>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</si>
  <si>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</si>
  <si>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</si>
  <si>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</si>
  <si>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</si>
  <si>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</si>
  <si>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</si>
  <si>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</si>
  <si>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</si>
  <si>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</si>
  <si>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</si>
  <si>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</si>
  <si>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</si>
  <si>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</si>
  <si>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</si>
  <si>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</si>
  <si>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</si>
  <si>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</si>
  <si>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</si>
  <si>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</si>
  <si>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</si>
  <si>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</si>
  <si>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</si>
  <si>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</si>
  <si>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</si>
  <si>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</si>
  <si>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</si>
  <si>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</si>
  <si>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</si>
  <si>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</si>
  <si>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</si>
  <si>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</si>
  <si>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</si>
  <si>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</si>
  <si>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</si>
  <si>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</si>
  <si>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</si>
  <si>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</si>
  <si>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</si>
  <si>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</si>
  <si>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</si>
  <si>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</si>
  <si>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</si>
  <si>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</si>
  <si>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</si>
  <si>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</si>
  <si>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</si>
  <si>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</si>
  <si>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</si>
  <si>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</si>
  <si>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</si>
  <si>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</si>
  <si>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</si>
  <si>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</si>
  <si>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</si>
  <si>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</si>
  <si>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</si>
  <si>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</si>
  <si>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</si>
  <si>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</si>
  <si>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</si>
  <si>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</si>
  <si>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</si>
  <si>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</si>
  <si>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</si>
  <si>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</si>
  <si>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</si>
  <si>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</si>
  <si>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</si>
  <si>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</si>
  <si>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</si>
  <si>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</si>
  <si>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</si>
  <si>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</si>
  <si>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</si>
  <si>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</si>
  <si>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</si>
  <si>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</si>
  <si>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</si>
  <si>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</si>
  <si>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</si>
  <si>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</si>
  <si>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</si>
  <si>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</si>
  <si>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</si>
  <si>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</si>
  <si>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</si>
  <si>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</si>
  <si>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</si>
  <si>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</si>
  <si>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</si>
  <si>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</si>
  <si>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</si>
  <si>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</si>
  <si>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</si>
  <si>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</si>
  <si>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</si>
  <si>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</si>
  <si>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</si>
  <si>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</si>
  <si>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</si>
  <si>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</si>
  <si>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</si>
  <si>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</si>
  <si>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</si>
  <si>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</si>
  <si>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</si>
  <si>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</si>
  <si>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</si>
  <si>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</si>
  <si>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</si>
  <si>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</si>
  <si>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</si>
  <si>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</si>
  <si>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</si>
  <si>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</si>
  <si>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</si>
  <si>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</si>
  <si>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</si>
  <si>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</si>
  <si>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</si>
  <si>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</si>
  <si>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</si>
  <si>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</si>
  <si>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</si>
  <si>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</si>
  <si>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</si>
  <si>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</si>
  <si>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</si>
  <si>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</si>
  <si>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</si>
  <si>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</si>
  <si>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</si>
  <si>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</si>
  <si>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</si>
  <si>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</si>
  <si>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</si>
  <si>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</si>
  <si>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</si>
  <si>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</si>
  <si>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</si>
  <si>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</si>
  <si>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</si>
  <si>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</si>
  <si>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</si>
  <si>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</si>
  <si>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</si>
  <si>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</si>
  <si>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</si>
  <si>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</si>
  <si>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</si>
  <si>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</si>
  <si>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</si>
  <si>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</si>
  <si>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</si>
  <si>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</si>
  <si>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</si>
  <si>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</si>
  <si>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</si>
  <si>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</si>
  <si>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</si>
  <si>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</si>
  <si>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</si>
  <si>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</si>
  <si>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</si>
  <si>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</si>
  <si>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</si>
  <si>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</si>
  <si>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</si>
  <si>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</si>
  <si>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</si>
  <si>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</si>
  <si>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</si>
  <si>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</si>
  <si>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</si>
  <si>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</si>
  <si>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</si>
  <si>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</si>
  <si>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</si>
  <si>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</si>
  <si>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</si>
  <si>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</si>
  <si>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</si>
  <si>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</si>
  <si>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</si>
  <si>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</si>
  <si>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</si>
  <si>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</si>
  <si>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</si>
  <si>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</si>
  <si>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</si>
  <si>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</si>
  <si>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</si>
  <si>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</si>
  <si>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</si>
  <si>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</si>
  <si>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</si>
  <si>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</si>
  <si>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</si>
  <si>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</si>
  <si>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</si>
  <si>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</si>
  <si>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</si>
  <si>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</si>
  <si>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</si>
  <si>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</si>
  <si>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</si>
  <si>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</si>
  <si>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</si>
  <si>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</si>
  <si>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</si>
  <si>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</si>
  <si>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</si>
  <si>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</si>
  <si>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</si>
  <si>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</si>
  <si>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</si>
  <si>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</si>
  <si>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</si>
  <si>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</si>
  <si>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</si>
  <si>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</si>
  <si>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</si>
  <si>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</si>
  <si>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</si>
  <si>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</si>
  <si>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</si>
  <si>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</si>
  <si>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</si>
  <si>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</si>
  <si>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</si>
  <si>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</si>
  <si>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</si>
  <si>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</si>
  <si>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</si>
  <si>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</si>
  <si>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</si>
  <si>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</si>
  <si>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</si>
  <si>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</si>
  <si>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</si>
  <si>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</si>
  <si>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</si>
  <si>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</si>
  <si>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</si>
  <si>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</si>
  <si>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</si>
  <si>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</si>
  <si>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</si>
  <si>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</si>
  <si>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</si>
  <si>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</si>
  <si>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</si>
  <si>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</si>
  <si>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</si>
  <si>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</si>
  <si>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</si>
  <si>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</si>
  <si>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</si>
  <si>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</si>
  <si>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</si>
  <si>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</si>
  <si>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</si>
  <si>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</si>
  <si>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</si>
  <si>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</si>
  <si>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</si>
  <si>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</si>
  <si>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</si>
  <si>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</si>
  <si>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</si>
  <si>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</si>
  <si>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</si>
  <si>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</si>
  <si>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</si>
  <si>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</si>
  <si>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</si>
  <si>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</si>
  <si>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</si>
  <si>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</si>
  <si>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</si>
  <si>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</si>
  <si>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</si>
  <si>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</si>
  <si>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</si>
  <si>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</si>
  <si>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</si>
  <si>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</si>
  <si>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</si>
  <si>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</si>
  <si>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</si>
  <si>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</si>
  <si>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</si>
  <si>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</si>
  <si>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</si>
  <si>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</si>
  <si>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</si>
  <si>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</si>
  <si>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</si>
  <si>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</si>
  <si>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</si>
  <si>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</si>
  <si>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</si>
  <si>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</si>
  <si>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</si>
  <si>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</si>
  <si>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</si>
  <si>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</si>
  <si>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</si>
  <si>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</si>
  <si>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</si>
  <si>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</si>
  <si>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</si>
  <si>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</si>
  <si>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</si>
  <si>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</si>
  <si>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</si>
  <si>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</si>
  <si>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</si>
  <si>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</si>
  <si>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</si>
  <si>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</si>
  <si>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</si>
  <si>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</si>
  <si>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</si>
  <si>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</si>
  <si>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</si>
  <si>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</si>
  <si>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</si>
  <si>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</si>
  <si>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</si>
  <si>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</si>
  <si>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</si>
  <si>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</si>
  <si>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</si>
  <si>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</si>
  <si>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</si>
  <si>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</si>
  <si>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</si>
  <si>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</si>
  <si>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</si>
  <si>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</si>
  <si>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</si>
  <si>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</si>
  <si>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</si>
  <si>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</si>
  <si>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</si>
  <si>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</si>
  <si>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</si>
  <si>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</si>
  <si>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</si>
  <si>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</si>
  <si>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</si>
  <si>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</si>
  <si>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</si>
  <si>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</si>
  <si>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</si>
  <si>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</si>
  <si>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</si>
  <si>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</si>
  <si>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</si>
  <si>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</si>
  <si>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</si>
  <si>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</si>
  <si>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</si>
  <si>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</si>
  <si>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</si>
  <si>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</si>
  <si>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</si>
  <si>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</si>
  <si>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</si>
  <si>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</si>
  <si>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</si>
  <si>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</si>
  <si>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</si>
  <si>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</si>
  <si>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</si>
  <si>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</si>
  <si>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</si>
  <si>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</si>
  <si>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</si>
  <si>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</si>
  <si>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</si>
  <si>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</si>
  <si>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</si>
  <si>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</si>
  <si>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</si>
  <si>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</si>
  <si>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</si>
  <si>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</si>
  <si>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</si>
  <si>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</si>
  <si>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</si>
  <si>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</si>
  <si>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</si>
  <si>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</si>
  <si>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</si>
  <si>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</si>
  <si>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</si>
  <si>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</si>
  <si>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</si>
  <si>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</si>
  <si>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</si>
  <si>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</si>
  <si>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</si>
  <si>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</si>
  <si>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</si>
  <si>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</si>
  <si>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</si>
  <si>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</si>
  <si>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</si>
  <si>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</si>
  <si>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</si>
  <si>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</si>
  <si>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</si>
  <si>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</si>
  <si>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</si>
  <si>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</si>
  <si>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</si>
  <si>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</si>
  <si>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</si>
  <si>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</si>
  <si>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</si>
  <si>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</si>
  <si>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</si>
  <si>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</si>
  <si>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</si>
  <si>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</si>
  <si>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</si>
  <si>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</si>
  <si>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</si>
  <si>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</si>
  <si>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</si>
  <si>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</si>
  <si>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</si>
  <si>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</si>
  <si>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</si>
  <si>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</si>
  <si>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</si>
  <si>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</si>
  <si>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</si>
  <si>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</si>
  <si>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</si>
  <si>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</si>
  <si>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</si>
  <si>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</si>
  <si>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</si>
  <si>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</si>
  <si>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</si>
  <si>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</si>
  <si>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</si>
  <si>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</si>
  <si>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</si>
  <si>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</si>
  <si>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</si>
  <si>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</si>
  <si>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</si>
  <si>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</si>
  <si>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</si>
  <si>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</si>
  <si>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</si>
  <si>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</si>
  <si>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</si>
  <si>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</si>
  <si>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</si>
  <si>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</si>
  <si>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</si>
  <si>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</si>
  <si>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</si>
  <si>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</si>
  <si>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</si>
  <si>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</si>
  <si>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</si>
  <si>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</si>
  <si>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</si>
  <si>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</si>
  <si>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</si>
  <si>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</si>
  <si>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</si>
  <si>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</si>
  <si>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</si>
  <si>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</si>
  <si>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</si>
  <si>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</si>
  <si>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</si>
  <si>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</si>
  <si>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</si>
  <si>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</si>
  <si>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</si>
  <si>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</si>
  <si>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</si>
  <si>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</si>
  <si>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</si>
  <si>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</si>
  <si>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</si>
  <si>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</si>
  <si>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</si>
  <si>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</si>
  <si>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</si>
  <si>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</si>
  <si>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</si>
  <si>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</si>
  <si>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</si>
  <si>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</si>
  <si>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</si>
  <si>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</si>
  <si>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</si>
  <si>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</si>
  <si>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</si>
  <si>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</si>
  <si>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</si>
  <si>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</si>
  <si>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</si>
  <si>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</si>
  <si>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</si>
  <si>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</si>
  <si>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</si>
  <si>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</si>
  <si>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</si>
  <si>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</si>
  <si>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</si>
  <si>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</si>
  <si>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</si>
  <si>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</si>
  <si>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</si>
  <si>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</si>
  <si>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</si>
  <si>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</si>
  <si>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</si>
  <si>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</si>
  <si>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</si>
  <si>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</si>
  <si>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</si>
  <si>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</si>
  <si>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</si>
  <si>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</si>
  <si>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</si>
  <si>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</si>
  <si>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</si>
  <si>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</si>
  <si>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</si>
  <si>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</si>
  <si>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</si>
  <si>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</si>
  <si>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</si>
  <si>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</si>
  <si>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</si>
  <si>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</si>
  <si>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</si>
  <si>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</si>
  <si>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</si>
  <si>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</si>
  <si>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</si>
  <si>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</si>
  <si>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</si>
  <si>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</si>
  <si>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</si>
  <si>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</si>
  <si>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</si>
  <si>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</si>
  <si>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</si>
  <si>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</si>
  <si>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</si>
  <si>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</si>
  <si>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</si>
  <si>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</si>
  <si>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</si>
  <si>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</si>
  <si>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</si>
  <si>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</si>
  <si>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</si>
  <si>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</si>
  <si>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</si>
  <si>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</si>
  <si>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</si>
  <si>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</si>
  <si>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</si>
  <si>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</si>
  <si>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</si>
  <si>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</si>
  <si>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</si>
  <si>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</si>
  <si>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</si>
  <si>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</si>
  <si>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</si>
  <si>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</si>
  <si>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</si>
  <si>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</si>
  <si>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</si>
  <si>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</si>
  <si>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</si>
  <si>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</si>
  <si>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</si>
  <si>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</si>
  <si>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</si>
  <si>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</si>
  <si>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</si>
  <si>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</si>
  <si>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</si>
  <si>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</si>
  <si>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</si>
  <si>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</si>
  <si>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</si>
  <si>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</si>
  <si>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</si>
  <si>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</si>
  <si>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</si>
  <si>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</si>
  <si>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</si>
  <si>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</si>
  <si>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</si>
  <si>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</si>
  <si>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</si>
  <si>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</si>
  <si>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</si>
  <si>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</si>
  <si>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</si>
  <si>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</si>
  <si>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</si>
  <si>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</si>
  <si>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</si>
  <si>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</si>
  <si>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</si>
  <si>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</si>
  <si>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</si>
  <si>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</si>
  <si>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</si>
  <si>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</si>
  <si>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</si>
  <si>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</si>
  <si>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</si>
  <si>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</si>
  <si>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</si>
  <si>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</si>
  <si>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</si>
  <si>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</si>
  <si>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</si>
  <si>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</si>
  <si>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</si>
  <si>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</si>
  <si>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</si>
  <si>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</si>
  <si>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</si>
  <si>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</si>
  <si>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</si>
  <si>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</si>
  <si>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</si>
  <si>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</si>
  <si>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</si>
  <si>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</si>
  <si>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</si>
  <si>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</si>
  <si>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</si>
  <si>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</si>
  <si>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</si>
  <si>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</si>
  <si>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</si>
  <si>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</si>
  <si>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</si>
  <si>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</si>
  <si>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</si>
  <si>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</si>
  <si>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</si>
  <si>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</si>
  <si>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</si>
  <si>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</si>
  <si>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</si>
  <si>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</si>
  <si>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</si>
  <si>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</si>
  <si>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</si>
  <si>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</si>
  <si>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</si>
  <si>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</si>
  <si>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</si>
  <si>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</si>
  <si>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</si>
  <si>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</si>
  <si>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</si>
  <si>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</si>
  <si>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</si>
  <si>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</si>
  <si>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</si>
  <si>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</si>
  <si>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</si>
  <si>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</si>
  <si>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</si>
  <si>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</si>
  <si>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</si>
  <si>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</si>
  <si>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</si>
  <si>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</si>
  <si>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</si>
  <si>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</si>
  <si>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</si>
  <si>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</si>
  <si>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</si>
  <si>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</si>
  <si>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</si>
  <si>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</si>
  <si>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</si>
  <si>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</si>
  <si>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</si>
  <si>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</si>
  <si>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</si>
  <si>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</si>
  <si>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</si>
  <si>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</si>
  <si>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</si>
  <si>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</si>
  <si>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</si>
  <si>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</si>
  <si>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</si>
  <si>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</si>
  <si>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</si>
  <si>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</si>
  <si>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</si>
  <si>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</si>
  <si>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</si>
  <si>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</si>
  <si>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</si>
  <si>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</si>
  <si>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</si>
  <si>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</si>
  <si>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</si>
  <si>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</si>
  <si>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</si>
  <si>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</si>
  <si>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</si>
  <si>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</si>
  <si>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</si>
  <si>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</si>
  <si>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</si>
  <si>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</si>
  <si>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</si>
  <si>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</si>
  <si>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</si>
  <si>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</si>
  <si>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</si>
  <si>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</si>
  <si>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</si>
  <si>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</si>
  <si>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</si>
  <si>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</si>
  <si>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</si>
  <si>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</si>
  <si>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</si>
  <si>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</si>
  <si>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</si>
  <si>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</si>
  <si>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</si>
  <si>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</si>
  <si>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</si>
  <si>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</si>
  <si>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</si>
  <si>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</si>
  <si>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</si>
  <si>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</si>
  <si>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</si>
  <si>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</si>
  <si>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</si>
  <si>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</si>
  <si>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</si>
  <si>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</si>
  <si>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</si>
  <si>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</si>
  <si>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</si>
  <si>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</si>
  <si>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</si>
  <si>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</si>
  <si>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</si>
  <si>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</si>
  <si>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</si>
  <si>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</si>
  <si>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</si>
  <si>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</si>
  <si>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</si>
  <si>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</si>
  <si>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</si>
  <si>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</si>
  <si>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</si>
  <si>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</si>
  <si>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</si>
  <si>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</si>
  <si>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</si>
  <si>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</si>
  <si>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</si>
  <si>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</si>
  <si>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</si>
  <si>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</si>
  <si>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</si>
  <si>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</si>
  <si>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</si>
  <si>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</si>
  <si>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</si>
  <si>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</si>
  <si>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</si>
  <si>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</si>
  <si>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</si>
  <si>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</si>
  <si>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</si>
  <si>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</si>
  <si>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</si>
  <si>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</si>
  <si>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</si>
  <si>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</si>
  <si>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</si>
  <si>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</si>
  <si>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</si>
  <si>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</si>
  <si>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</si>
  <si>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</si>
  <si>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</si>
  <si>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</si>
  <si>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</si>
  <si>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</si>
  <si>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</si>
  <si>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</si>
  <si>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</si>
  <si>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</si>
  <si>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</si>
  <si>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</si>
  <si>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</si>
  <si>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</si>
  <si>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</si>
  <si>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</si>
  <si>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</si>
  <si>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</si>
  <si>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</si>
  <si>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</si>
  <si>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</si>
  <si>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</si>
  <si>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</si>
  <si>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</si>
  <si>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</si>
  <si>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</si>
  <si>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</si>
  <si>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</si>
  <si>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</si>
  <si>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</si>
  <si>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</si>
  <si>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</si>
  <si>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</si>
  <si>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</si>
  <si>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</si>
  <si>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</si>
  <si>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</si>
  <si>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</si>
  <si>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</si>
  <si>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</si>
  <si>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</si>
  <si>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</si>
  <si>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</si>
  <si>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</si>
  <si>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</si>
  <si>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</si>
  <si>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</si>
  <si>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</si>
  <si>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</si>
  <si>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</si>
  <si>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</si>
  <si>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</si>
  <si>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</si>
  <si>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</si>
  <si>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</si>
  <si>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</si>
  <si>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</si>
  <si>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</si>
  <si>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</si>
  <si>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</si>
  <si>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</si>
  <si>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</si>
  <si>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</si>
  <si>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</si>
  <si>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</si>
  <si>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</si>
  <si>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</si>
  <si>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</si>
  <si>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</si>
  <si>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</si>
  <si>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</si>
  <si>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</si>
  <si>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</si>
  <si>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</si>
  <si>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</si>
  <si>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</si>
  <si>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</si>
  <si>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</si>
  <si>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</si>
  <si>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</si>
  <si>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</si>
  <si>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</si>
  <si>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</si>
  <si>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</si>
  <si>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</si>
  <si>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</si>
  <si>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</si>
  <si>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</si>
  <si>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</si>
  <si>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</si>
  <si>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</si>
  <si>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</si>
  <si>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</si>
  <si>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</si>
  <si>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</si>
  <si>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</si>
  <si>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</si>
  <si>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</si>
  <si>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</si>
  <si>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</si>
  <si>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</si>
  <si>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</si>
  <si>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</si>
  <si>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</si>
  <si>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</si>
  <si>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</si>
  <si>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</si>
  <si>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</si>
  <si>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</si>
  <si>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</si>
  <si>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</si>
  <si>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</si>
  <si>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</si>
  <si>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</si>
  <si>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</si>
  <si>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</si>
  <si>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</si>
  <si>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</si>
  <si>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</si>
  <si>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</si>
  <si>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</si>
  <si>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</si>
  <si>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</si>
  <si>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</si>
  <si>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</si>
  <si>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</si>
  <si>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</si>
  <si>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</si>
  <si>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</si>
  <si>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</si>
  <si>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</si>
  <si>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</si>
  <si>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</si>
  <si>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</si>
  <si>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</si>
  <si>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</si>
  <si>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</si>
  <si>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</si>
  <si>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</si>
  <si>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</si>
  <si>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</si>
  <si>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</si>
  <si>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</si>
  <si>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</si>
  <si>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</si>
  <si>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</si>
  <si>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</si>
  <si>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</si>
  <si>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</si>
  <si>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</si>
  <si>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</si>
  <si>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</si>
  <si>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</si>
  <si>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</si>
  <si>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</si>
  <si>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</si>
  <si>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</si>
  <si>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</si>
  <si>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</si>
  <si>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</si>
  <si>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</si>
  <si>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</si>
  <si>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</si>
  <si>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</si>
  <si>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</si>
  <si>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</si>
  <si>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</si>
  <si>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</si>
  <si>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</si>
  <si>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</si>
  <si>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</si>
  <si>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</si>
  <si>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</si>
  <si>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</si>
  <si>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</si>
  <si>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</si>
  <si>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</si>
  <si>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</si>
  <si>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</si>
  <si>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</si>
  <si>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</si>
  <si>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</si>
  <si>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</si>
  <si>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</si>
  <si>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</si>
  <si>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</si>
  <si>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</si>
  <si>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</si>
  <si>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</si>
  <si>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</si>
  <si>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</si>
  <si>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</si>
  <si>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</si>
  <si>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</si>
  <si>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</si>
  <si>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</si>
  <si>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</si>
  <si>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</si>
  <si>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</si>
  <si>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</si>
  <si>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</si>
  <si>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</si>
  <si>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</si>
  <si>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</si>
  <si>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</si>
  <si>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</si>
  <si>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</si>
  <si>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</si>
  <si>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</si>
  <si>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</si>
  <si>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</si>
  <si>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</si>
  <si>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</si>
  <si>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</si>
  <si>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</si>
  <si>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</si>
  <si>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</si>
  <si>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</si>
  <si>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</si>
  <si>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</si>
  <si>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</si>
  <si>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</si>
  <si>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</si>
  <si>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</si>
  <si>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</si>
  <si>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</si>
  <si>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</si>
  <si>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</si>
  <si>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</si>
  <si>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</si>
  <si>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</si>
  <si>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</si>
  <si>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</si>
  <si>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</si>
  <si>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</si>
  <si>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</si>
  <si>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</si>
  <si>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</si>
  <si>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</si>
  <si>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</si>
  <si>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</si>
  <si>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</si>
  <si>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</si>
  <si>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</si>
  <si>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</si>
  <si>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</si>
  <si>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</si>
  <si>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</si>
  <si>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</si>
  <si>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</si>
  <si>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</si>
  <si>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</si>
  <si>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</si>
  <si>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</si>
  <si>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</si>
  <si>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</si>
  <si>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</si>
  <si>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</si>
  <si>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</si>
  <si>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</si>
  <si>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</si>
  <si>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</si>
  <si>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</si>
  <si>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</si>
  <si>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</si>
  <si>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</si>
  <si>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</si>
  <si>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</si>
  <si>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</si>
  <si>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</si>
  <si>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</si>
  <si>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</si>
  <si>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</si>
  <si>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</si>
  <si>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</si>
  <si>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</si>
  <si>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</si>
  <si>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</si>
  <si>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</si>
  <si>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</si>
  <si>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</si>
  <si>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</si>
  <si>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</si>
  <si>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</si>
  <si>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</si>
  <si>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</si>
  <si>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</si>
  <si>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</si>
  <si>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</si>
  <si>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</si>
  <si>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</si>
  <si>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</si>
  <si>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</si>
  <si>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</si>
  <si>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</si>
  <si>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</si>
  <si>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</si>
  <si>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</si>
  <si>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</si>
  <si>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</si>
  <si>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</si>
  <si>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</si>
  <si>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</si>
  <si>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</si>
  <si>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</si>
  <si>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</si>
  <si>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</si>
  <si>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</si>
  <si>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</si>
  <si>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</si>
  <si>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</si>
  <si>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</si>
  <si>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</si>
  <si>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</si>
  <si>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</si>
  <si>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</si>
  <si>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</si>
  <si>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</si>
  <si>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</si>
  <si>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</si>
  <si>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</si>
  <si>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</si>
  <si>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</si>
  <si>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</si>
  <si>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</si>
  <si>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</si>
  <si>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</si>
  <si>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</si>
  <si>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</si>
  <si>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</si>
  <si>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</si>
  <si>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</si>
  <si>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</si>
  <si>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</si>
  <si>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</si>
  <si>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</si>
  <si>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</si>
  <si>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</si>
  <si>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</si>
  <si>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</si>
  <si>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</si>
  <si>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</si>
  <si>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</si>
  <si>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</si>
  <si>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</si>
  <si>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</si>
  <si>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</si>
  <si>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</si>
  <si>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</si>
  <si>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</si>
  <si>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</si>
  <si>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</si>
  <si>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</si>
  <si>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</si>
  <si>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</si>
  <si>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</si>
  <si>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</si>
  <si>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</si>
  <si>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</si>
  <si>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</si>
  <si>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</si>
  <si>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</si>
  <si>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</si>
  <si>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</si>
  <si>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</si>
  <si>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</si>
  <si>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</si>
  <si>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</si>
  <si>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</si>
  <si>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</si>
  <si>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</si>
  <si>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</si>
  <si>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</si>
  <si>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</si>
  <si>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</si>
  <si>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</si>
  <si>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</si>
  <si>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</si>
  <si>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</si>
  <si>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</si>
  <si>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</si>
  <si>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</si>
  <si>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</si>
  <si>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</si>
  <si>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</si>
  <si>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</si>
  <si>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</si>
  <si>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</si>
  <si>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</si>
  <si>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</si>
  <si>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</si>
  <si>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</si>
  <si>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</si>
  <si>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</si>
  <si>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</si>
  <si>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</si>
  <si>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</si>
  <si>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</si>
  <si>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</si>
  <si>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</si>
  <si>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</si>
  <si>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</si>
  <si>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</si>
  <si>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</si>
  <si>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</si>
  <si>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</si>
  <si>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</si>
  <si>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</si>
  <si>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</si>
  <si>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</si>
  <si>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</si>
  <si>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</si>
  <si>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</si>
  <si>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</si>
  <si>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</si>
  <si>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</si>
  <si>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</si>
  <si>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</si>
  <si>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</si>
  <si>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</si>
  <si>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</si>
  <si>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</si>
  <si>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</si>
  <si>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</si>
  <si>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</si>
  <si>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</si>
  <si>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</si>
  <si>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</si>
  <si>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</si>
  <si>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</si>
  <si>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</si>
  <si>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</si>
  <si>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</si>
  <si>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</si>
  <si>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</si>
  <si>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</si>
  <si>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</si>
  <si>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</si>
  <si>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</si>
  <si>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</si>
  <si>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</si>
  <si>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</si>
  <si>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</si>
  <si>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</si>
  <si>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</si>
  <si>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</si>
  <si>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</si>
  <si>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</si>
  <si>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</si>
  <si>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</si>
  <si>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</si>
  <si>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</si>
  <si>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</si>
  <si>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</si>
  <si>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</si>
  <si>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</si>
  <si>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</si>
  <si>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</si>
  <si>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</si>
  <si>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</si>
  <si>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</si>
  <si>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</si>
  <si>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</si>
  <si>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</si>
  <si>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</si>
  <si>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</si>
  <si>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</si>
  <si>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</si>
  <si>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</si>
  <si>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</si>
  <si>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</si>
  <si>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</si>
  <si>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</si>
  <si>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</si>
  <si>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</si>
  <si>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</si>
  <si>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</si>
  <si>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</si>
  <si>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</si>
  <si>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</si>
  <si>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</si>
  <si>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</si>
  <si>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</si>
  <si>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</si>
  <si>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</si>
  <si>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</si>
  <si>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</si>
  <si>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</si>
  <si>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</si>
  <si>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</si>
  <si>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</si>
  <si>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</si>
  <si>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</si>
  <si>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</si>
  <si>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</si>
  <si>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</si>
  <si>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</si>
  <si>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</si>
  <si>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</si>
  <si>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</si>
  <si>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</si>
  <si>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</si>
  <si>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</si>
  <si>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</si>
  <si>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</si>
  <si>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</si>
  <si>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</si>
  <si>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</si>
  <si>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</si>
  <si>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</si>
  <si>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</si>
  <si>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</si>
  <si>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</si>
  <si>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</si>
  <si>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</si>
  <si>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</si>
  <si>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</si>
  <si>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</si>
  <si>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</si>
  <si>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</si>
  <si>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</si>
  <si>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</si>
  <si>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</si>
  <si>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</si>
  <si>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</si>
  <si>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</si>
  <si>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</si>
  <si>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</si>
  <si>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</si>
  <si>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</si>
  <si>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</si>
  <si>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</si>
  <si>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</si>
  <si>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</si>
  <si>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</si>
  <si>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</si>
  <si>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</si>
  <si>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</si>
  <si>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</si>
  <si>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</si>
  <si>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</si>
  <si>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</si>
  <si>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</si>
  <si>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</si>
  <si>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</si>
  <si>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</si>
  <si>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</si>
  <si>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</si>
  <si>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</si>
  <si>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</si>
  <si>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</si>
  <si>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</si>
  <si>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</si>
  <si>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</si>
  <si>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</si>
  <si>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</si>
  <si>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</si>
  <si>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</si>
  <si>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</si>
  <si>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</si>
  <si>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</si>
  <si>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</si>
  <si>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</si>
  <si>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</si>
  <si>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</si>
  <si>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</si>
  <si>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</si>
  <si>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</si>
  <si>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</si>
  <si>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</si>
  <si>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</si>
  <si>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</si>
  <si>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</si>
  <si>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</si>
  <si>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</si>
  <si>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</si>
  <si>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</si>
  <si>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</si>
  <si>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</si>
  <si>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</si>
  <si>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</si>
  <si>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</si>
  <si>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</si>
  <si>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</si>
  <si>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</si>
  <si>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</si>
  <si>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</si>
  <si>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</si>
  <si>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</si>
  <si>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</si>
  <si>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</si>
  <si>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</si>
  <si>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</si>
  <si>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</si>
  <si>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</si>
  <si>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</si>
  <si>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</si>
  <si>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</si>
  <si>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</si>
  <si>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</si>
  <si>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</si>
  <si>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</si>
  <si>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</si>
  <si>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</si>
  <si>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</si>
  <si>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</si>
  <si>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</si>
  <si>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</si>
  <si>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</si>
  <si>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</si>
  <si>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</si>
  <si>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</si>
  <si>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</si>
  <si>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</si>
  <si>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</si>
  <si>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</si>
  <si>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</si>
  <si>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</si>
  <si>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</si>
  <si>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</si>
  <si>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</si>
  <si>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</si>
  <si>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</si>
  <si>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</si>
  <si>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</si>
  <si>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</si>
  <si>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</si>
  <si>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</si>
  <si>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</si>
  <si>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</si>
  <si>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</si>
  <si>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</si>
  <si>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</si>
  <si>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</si>
  <si>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</si>
  <si>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</si>
  <si>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</si>
  <si>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</si>
  <si>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</si>
  <si>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</si>
  <si>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</si>
  <si>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</si>
  <si>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</si>
  <si>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</si>
  <si>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</si>
  <si>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</si>
  <si>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</si>
  <si>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</si>
  <si>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</si>
  <si>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</si>
  <si>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</si>
  <si>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</si>
  <si>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</si>
  <si>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</si>
  <si>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</si>
  <si>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</si>
  <si>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</si>
  <si>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</si>
  <si>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</si>
  <si>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</si>
  <si>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</si>
  <si>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</si>
  <si>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</si>
  <si>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</si>
  <si>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</si>
  <si>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</si>
  <si>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</si>
  <si>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</si>
  <si>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</si>
  <si>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</si>
  <si>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</si>
  <si>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</si>
  <si>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</si>
  <si>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</si>
  <si>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</si>
  <si>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</si>
  <si>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</si>
  <si>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</si>
  <si>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</si>
  <si>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</si>
  <si>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</si>
  <si>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</si>
  <si>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</si>
  <si>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</si>
  <si>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</si>
  <si>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</si>
  <si>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</si>
  <si>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</si>
  <si>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</si>
  <si>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</si>
  <si>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</si>
  <si>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</si>
  <si>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</si>
  <si>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</si>
  <si>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</si>
  <si>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</si>
  <si>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</si>
  <si>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</si>
  <si>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</si>
  <si>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</si>
  <si>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</si>
  <si>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</si>
  <si>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</si>
  <si>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</si>
  <si>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</si>
  <si>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</si>
  <si>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</si>
  <si>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</si>
  <si>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</si>
  <si>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</si>
  <si>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</si>
  <si>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</si>
  <si>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</si>
  <si>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</si>
  <si>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</si>
  <si>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</si>
  <si>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</si>
  <si>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</si>
  <si>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</si>
  <si>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</si>
  <si>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</si>
  <si>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</si>
  <si>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</si>
  <si>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</si>
  <si>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</si>
  <si>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</si>
  <si>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</si>
  <si>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</si>
  <si>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</si>
  <si>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</si>
  <si>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</si>
  <si>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</si>
  <si>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</si>
  <si>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</si>
  <si>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</si>
  <si>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</si>
  <si>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</si>
  <si>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</si>
  <si>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</si>
  <si>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</si>
  <si>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</si>
  <si>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</si>
  <si>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</si>
  <si>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</si>
  <si>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</si>
  <si>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</si>
  <si>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</si>
  <si>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</si>
  <si>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</si>
  <si>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</si>
  <si>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</si>
  <si>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</si>
  <si>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</si>
  <si>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</si>
  <si>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</si>
  <si>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</si>
  <si>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</si>
  <si>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</si>
  <si>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</si>
  <si>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</si>
  <si>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</si>
  <si>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</si>
  <si>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</si>
  <si>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</si>
  <si>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</si>
  <si>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</si>
  <si>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</si>
  <si>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</si>
  <si>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</si>
  <si>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</si>
  <si>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</si>
  <si>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</si>
  <si>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</si>
  <si>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</si>
  <si>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</si>
  <si>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</si>
  <si>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</si>
  <si>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</si>
  <si>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</si>
  <si>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</si>
  <si>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</si>
  <si>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</si>
  <si>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</si>
  <si>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</si>
  <si>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</si>
  <si>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</si>
  <si>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</si>
  <si>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</si>
  <si>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</si>
  <si>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</si>
  <si>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</si>
  <si>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</si>
  <si>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</si>
  <si>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</si>
  <si>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</si>
  <si>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</si>
  <si>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</si>
  <si>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</si>
  <si>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</si>
  <si>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</si>
  <si>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</si>
  <si>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</si>
  <si>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</si>
  <si>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</si>
  <si>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</si>
  <si>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</si>
  <si>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</si>
  <si>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</si>
  <si>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</si>
  <si>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</si>
  <si>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</si>
  <si>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</si>
  <si>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</si>
  <si>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</si>
  <si>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</si>
  <si>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</si>
  <si>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</si>
  <si>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</si>
  <si>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</si>
  <si>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</si>
  <si>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</si>
  <si>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</si>
  <si>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</si>
  <si>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</si>
  <si>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</si>
  <si>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</si>
  <si>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</si>
  <si>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</si>
  <si>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</si>
  <si>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</si>
  <si>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</si>
  <si>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</si>
  <si>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</si>
  <si>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</si>
  <si>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</si>
  <si>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</si>
  <si>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</si>
  <si>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</si>
  <si>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</si>
  <si>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</si>
  <si>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</si>
  <si>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</si>
  <si>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</si>
  <si>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</si>
  <si>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</si>
  <si>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</si>
  <si>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</si>
  <si>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</si>
  <si>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</si>
  <si>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</si>
  <si>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</si>
  <si>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</si>
  <si>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</si>
  <si>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</si>
  <si>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</si>
  <si>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</si>
  <si>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</si>
  <si>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</si>
  <si>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</si>
  <si>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</si>
  <si>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</si>
  <si>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</si>
  <si>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</si>
  <si>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</si>
  <si>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</si>
  <si>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</si>
  <si>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</si>
  <si>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</si>
  <si>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</si>
  <si>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</si>
  <si>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</si>
  <si>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</si>
  <si>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</si>
  <si>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</si>
  <si>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</si>
  <si>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</si>
  <si>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</si>
  <si>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</si>
  <si>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</si>
  <si>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</si>
  <si>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</si>
  <si>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</si>
  <si>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</si>
  <si>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</si>
  <si>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</si>
  <si>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</si>
  <si>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</si>
  <si>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</si>
  <si>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</si>
  <si>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</si>
  <si>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</si>
  <si>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</si>
  <si>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</si>
  <si>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</si>
  <si>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</si>
  <si>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</si>
  <si>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</si>
  <si>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</si>
  <si>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</si>
  <si>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</si>
  <si>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</si>
  <si>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</si>
  <si>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</si>
  <si>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</si>
  <si>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</si>
  <si>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</si>
  <si>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</si>
  <si>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</si>
  <si>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</si>
  <si>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</si>
  <si>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</si>
  <si>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</si>
  <si>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</si>
  <si>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</si>
  <si>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</si>
  <si>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</si>
  <si>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</si>
  <si>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</si>
  <si>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</si>
  <si>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</si>
  <si>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</si>
  <si>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</si>
  <si>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</si>
  <si>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</si>
  <si>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</si>
  <si>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</si>
  <si>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</si>
  <si>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</si>
  <si>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</si>
  <si>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</si>
  <si>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</si>
  <si>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</si>
  <si>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</si>
  <si>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</si>
  <si>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</si>
  <si>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</si>
  <si>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</si>
  <si>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</si>
  <si>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</si>
  <si>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</si>
  <si>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</si>
  <si>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</si>
  <si>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</si>
  <si>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</si>
  <si>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</si>
  <si>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</si>
  <si>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</si>
  <si>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</si>
  <si>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</si>
  <si>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</si>
  <si>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</si>
  <si>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</si>
  <si>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</si>
  <si>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</si>
  <si>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</si>
  <si>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</si>
  <si>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</si>
  <si>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</si>
  <si>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</si>
  <si>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</si>
  <si>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</si>
  <si>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</si>
  <si>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</si>
  <si>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</si>
  <si>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</si>
  <si>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</si>
  <si>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</si>
  <si>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</si>
  <si>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</si>
  <si>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</si>
  <si>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</si>
  <si>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</si>
  <si>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</si>
  <si>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</si>
  <si>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</si>
  <si>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</si>
  <si>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</si>
  <si>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</si>
  <si>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</si>
  <si>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</si>
  <si>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</si>
  <si>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</si>
  <si>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</si>
  <si>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</si>
  <si>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</si>
  <si>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</si>
  <si>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</si>
  <si>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</si>
  <si>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</si>
  <si>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</si>
  <si>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</si>
  <si>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</si>
  <si>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</si>
  <si>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</si>
  <si>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</si>
  <si>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</si>
  <si>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</si>
  <si>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</si>
  <si>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</si>
  <si>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</si>
  <si>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</si>
  <si>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</si>
  <si>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</si>
  <si>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</si>
  <si>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</si>
  <si>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</si>
  <si>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</si>
  <si>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</si>
  <si>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</si>
  <si>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</si>
  <si>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</si>
  <si>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</si>
  <si>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</si>
  <si>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</si>
  <si>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</si>
  <si>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</si>
  <si>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</si>
  <si>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</si>
  <si>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</si>
  <si>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</si>
  <si>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</si>
  <si>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</si>
  <si>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</si>
  <si>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</si>
  <si>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</si>
  <si>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</si>
  <si>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</si>
  <si>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</si>
  <si>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</si>
  <si>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</si>
  <si>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</si>
  <si>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</si>
  <si>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</si>
  <si>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</si>
  <si>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</si>
  <si>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</si>
  <si>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</si>
  <si>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</si>
  <si>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</si>
  <si>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</si>
  <si>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</si>
  <si>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</si>
  <si>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</si>
  <si>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</si>
  <si>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</si>
  <si>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</si>
  <si>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</si>
  <si>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</si>
  <si>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</si>
  <si>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</si>
  <si>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</si>
  <si>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</si>
  <si>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</si>
  <si>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</si>
  <si>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</si>
  <si>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</si>
  <si>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</si>
  <si>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</si>
  <si>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</si>
  <si>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</si>
  <si>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</si>
  <si>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</si>
  <si>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</si>
  <si>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</si>
  <si>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</si>
  <si>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</si>
  <si>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</si>
  <si>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</si>
  <si>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</si>
  <si>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</si>
  <si>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</si>
  <si>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</si>
  <si>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</si>
  <si>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</si>
  <si>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</si>
  <si>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</si>
  <si>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</si>
  <si>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</si>
  <si>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</si>
  <si>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</si>
  <si>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</si>
  <si>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</si>
  <si>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</si>
  <si>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</si>
  <si>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</si>
  <si>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</si>
  <si>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</si>
  <si>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</si>
  <si>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</si>
  <si>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</si>
  <si>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</si>
  <si>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</si>
  <si>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</si>
  <si>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</si>
  <si>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</si>
  <si>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</si>
  <si>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</si>
  <si>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</si>
  <si>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</si>
  <si>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</si>
  <si>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</si>
  <si>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</si>
  <si>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</si>
  <si>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</si>
  <si>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</si>
  <si>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</si>
  <si>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</si>
  <si>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</si>
  <si>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</si>
  <si>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</si>
  <si>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</si>
  <si>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</si>
  <si>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</si>
  <si>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</si>
  <si>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</si>
  <si>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</si>
  <si>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</si>
  <si>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</si>
  <si>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</si>
  <si>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</si>
  <si>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</si>
  <si>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</si>
  <si>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</si>
  <si>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</si>
  <si>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</si>
  <si>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</si>
  <si>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</si>
  <si>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</si>
  <si>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</si>
  <si>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</si>
  <si>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</si>
  <si>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</si>
  <si>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</si>
  <si>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</si>
  <si>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</si>
  <si>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</si>
  <si>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</si>
  <si>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</si>
  <si>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</si>
  <si>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</si>
  <si>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</si>
  <si>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</si>
  <si>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</si>
  <si>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</si>
  <si>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</si>
  <si>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</si>
  <si>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</si>
  <si>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</si>
  <si>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</si>
  <si>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</si>
  <si>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</si>
  <si>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</si>
  <si>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</si>
  <si>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</si>
  <si>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</si>
  <si>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</si>
  <si>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</si>
  <si>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</si>
  <si>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</si>
  <si>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</si>
  <si>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</si>
  <si>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</si>
  <si>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</si>
  <si>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</si>
  <si>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</si>
  <si>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</si>
  <si>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</si>
  <si>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</si>
  <si>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</si>
  <si>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</si>
  <si>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</si>
  <si>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</si>
  <si>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</si>
  <si>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</si>
  <si>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</si>
  <si>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</si>
  <si>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</si>
  <si>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</si>
  <si>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</si>
  <si>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</si>
  <si>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</si>
  <si>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</si>
  <si>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</si>
  <si>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</si>
  <si>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</si>
  <si>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</si>
  <si>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</si>
  <si>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</si>
  <si>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</si>
  <si>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</si>
  <si>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</si>
  <si>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</si>
  <si>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</si>
  <si>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</si>
  <si>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</si>
  <si>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</si>
  <si>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</si>
  <si>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</si>
  <si>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</si>
  <si>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</si>
  <si>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</si>
  <si>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</si>
  <si>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</si>
  <si>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</si>
  <si>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</si>
  <si>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</si>
  <si>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</si>
  <si>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</si>
  <si>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</si>
  <si>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</si>
  <si>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</si>
  <si>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</si>
  <si>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</si>
  <si>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</si>
  <si>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</si>
  <si>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</si>
  <si>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</si>
  <si>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</si>
  <si>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</si>
  <si>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</si>
  <si>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</si>
  <si>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</si>
  <si>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</si>
  <si>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</si>
  <si>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</si>
  <si>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</si>
  <si>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</si>
  <si>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</si>
  <si>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</si>
  <si>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</si>
  <si>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</si>
  <si>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</si>
  <si>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</si>
  <si>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</si>
  <si>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</si>
  <si>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</si>
  <si>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</si>
  <si>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</si>
  <si>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</si>
  <si>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</si>
  <si>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</si>
  <si>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</si>
  <si>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</si>
  <si>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</si>
  <si>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</si>
  <si>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</si>
  <si>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</si>
  <si>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</si>
  <si>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</si>
  <si>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</si>
  <si>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</si>
  <si>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</si>
  <si>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</si>
  <si>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</si>
  <si>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</si>
  <si>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</si>
  <si>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</si>
  <si>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</si>
  <si>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</si>
  <si>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</si>
  <si>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</si>
  <si>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</si>
  <si>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</si>
  <si>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</si>
  <si>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</si>
  <si>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</si>
  <si>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</si>
  <si>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</si>
  <si>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</si>
  <si>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</si>
  <si>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</si>
  <si>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</si>
  <si>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</si>
  <si>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</si>
  <si>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</si>
  <si>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</si>
  <si>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</si>
  <si>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</si>
  <si>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</si>
  <si>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</si>
  <si>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</si>
  <si>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</si>
  <si>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</si>
  <si>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</si>
  <si>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</si>
  <si>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</si>
  <si>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</si>
  <si>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</si>
  <si>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</si>
  <si>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</si>
  <si>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</si>
  <si>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</si>
  <si>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</si>
  <si>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</si>
  <si>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</si>
  <si>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</si>
  <si>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</si>
  <si>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</si>
  <si>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</si>
  <si>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</si>
  <si>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</si>
  <si>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</si>
  <si>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</si>
  <si>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</si>
  <si>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</si>
  <si>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</si>
  <si>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</si>
  <si>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</si>
  <si>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</si>
  <si>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</si>
  <si>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</si>
  <si>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</si>
  <si>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</si>
  <si>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</si>
  <si>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</si>
  <si>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</si>
  <si>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</si>
  <si>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</si>
  <si>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</si>
  <si>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</si>
  <si>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</si>
  <si>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</si>
  <si>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</si>
  <si>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</si>
  <si>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</si>
  <si>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</si>
  <si>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</si>
  <si>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</si>
  <si>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</si>
  <si>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</si>
  <si>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</si>
  <si>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</si>
  <si>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</si>
  <si>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</si>
  <si>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</si>
  <si>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</si>
  <si>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</si>
  <si>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</si>
  <si>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</si>
  <si>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</si>
  <si>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</si>
  <si>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</si>
  <si>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</si>
  <si>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</si>
  <si>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</si>
  <si>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</si>
  <si>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</si>
  <si>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</si>
  <si>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</si>
  <si>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</si>
  <si>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</si>
  <si>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</si>
  <si>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</si>
  <si>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</si>
  <si>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</si>
  <si>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</si>
  <si>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</si>
  <si>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</si>
  <si>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</si>
  <si>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</si>
  <si>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</si>
  <si>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</si>
  <si>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</si>
  <si>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</si>
  <si>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</si>
  <si>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</si>
  <si>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</si>
  <si>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</si>
  <si>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</si>
  <si>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</si>
  <si>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</si>
  <si>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</si>
  <si>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</si>
  <si>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</si>
  <si>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</si>
  <si>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</si>
  <si>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</si>
  <si>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</si>
  <si>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</si>
  <si>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</si>
  <si>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</si>
  <si>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</si>
  <si>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</si>
  <si>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</si>
  <si>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</si>
  <si>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</si>
  <si>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</si>
  <si>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</si>
  <si>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</si>
  <si>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</si>
  <si>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</si>
  <si>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</si>
  <si>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</si>
  <si>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</si>
  <si>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</si>
  <si>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</si>
  <si>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</si>
  <si>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</si>
  <si>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</si>
  <si>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</si>
  <si>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</si>
  <si>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</si>
  <si>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</si>
  <si>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</si>
  <si>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</si>
  <si>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</si>
  <si>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</si>
  <si>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</si>
  <si>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</si>
  <si>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</si>
  <si>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</si>
  <si>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</si>
  <si>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</si>
  <si>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</si>
  <si>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</si>
  <si>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</si>
  <si>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</si>
  <si>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</si>
  <si>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</si>
  <si>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</si>
  <si>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</si>
  <si>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</si>
  <si>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</si>
  <si>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</si>
  <si>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</si>
  <si>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</si>
  <si>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</si>
  <si>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</si>
  <si>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</si>
  <si>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</si>
  <si>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</si>
  <si>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</si>
  <si>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</si>
  <si>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</si>
  <si>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</si>
  <si>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</si>
  <si>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</si>
  <si>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</si>
  <si>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</si>
  <si>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</si>
  <si>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</si>
  <si>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</si>
  <si>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</si>
  <si>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</si>
  <si>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</si>
  <si>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</si>
  <si>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</si>
  <si>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</si>
  <si>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</si>
  <si>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</si>
  <si>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</si>
  <si>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</si>
  <si>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</si>
  <si>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</si>
  <si>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</si>
  <si>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</si>
  <si>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</si>
  <si>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</si>
  <si>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</si>
  <si>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</si>
  <si>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</si>
  <si>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</si>
  <si>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</si>
  <si>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</si>
  <si>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</si>
  <si>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</si>
  <si>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</si>
  <si>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</si>
  <si>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</si>
  <si>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</si>
  <si>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</si>
  <si>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</si>
  <si>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</si>
  <si>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</si>
  <si>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</si>
  <si>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</si>
  <si>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</si>
  <si>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</si>
  <si>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</si>
  <si>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</si>
  <si>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</si>
  <si>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</si>
  <si>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</si>
  <si>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</si>
  <si>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</si>
  <si>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</si>
  <si>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</si>
  <si>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</si>
  <si>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</si>
  <si>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</si>
  <si>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</si>
  <si>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</si>
  <si>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</si>
  <si>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</si>
  <si>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</si>
  <si>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</si>
  <si>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</si>
  <si>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</si>
  <si>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</si>
  <si>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</si>
  <si>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</si>
  <si>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</si>
  <si>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</si>
  <si>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</si>
  <si>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</si>
  <si>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</si>
  <si>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</si>
  <si>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</si>
  <si>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</si>
  <si>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</si>
  <si>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</si>
  <si>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</si>
  <si>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</si>
  <si>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</si>
  <si>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</si>
  <si>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</si>
  <si>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</si>
  <si>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</si>
  <si>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</si>
  <si>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</si>
  <si>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</si>
  <si>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</si>
  <si>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</si>
  <si>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</si>
  <si>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</si>
  <si>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</si>
  <si>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</si>
  <si>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</si>
  <si>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</si>
  <si>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</si>
  <si>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</si>
  <si>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</si>
  <si>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</si>
  <si>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</si>
  <si>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</si>
  <si>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</si>
  <si>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</si>
  <si>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</si>
  <si>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</si>
  <si>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</si>
  <si>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</si>
  <si>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</si>
  <si>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</si>
  <si>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</si>
  <si>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</si>
  <si>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</si>
  <si>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</si>
  <si>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</si>
  <si>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</si>
  <si>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</si>
  <si>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</si>
  <si>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</si>
  <si>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</si>
  <si>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</si>
  <si>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</si>
  <si>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</si>
  <si>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</si>
  <si>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</si>
  <si>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</si>
  <si>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</si>
  <si>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</si>
  <si>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</si>
  <si>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</si>
  <si>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</si>
  <si>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</si>
  <si>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</si>
  <si>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</si>
  <si>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</si>
  <si>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</si>
  <si>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</si>
  <si>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</si>
  <si>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</si>
  <si>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</si>
  <si>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</si>
  <si>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</si>
  <si>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</si>
  <si>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</si>
  <si>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</si>
  <si>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</si>
  <si>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</si>
  <si>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</si>
  <si>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</si>
  <si>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</si>
  <si>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</si>
  <si>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</si>
  <si>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</si>
  <si>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</si>
  <si>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</si>
  <si>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</si>
  <si>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</si>
  <si>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</si>
  <si>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</si>
  <si>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</si>
  <si>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</si>
  <si>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</si>
  <si>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</si>
  <si>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</si>
  <si>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</si>
  <si>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</si>
  <si>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</si>
  <si>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</si>
  <si>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</si>
  <si>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</si>
  <si>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</si>
  <si>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</si>
  <si>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</si>
  <si>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</si>
  <si>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</si>
  <si>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</si>
  <si>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</si>
  <si>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</si>
  <si>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</si>
  <si>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</si>
  <si>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</si>
  <si>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</si>
  <si>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</si>
  <si>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</si>
  <si>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</si>
  <si>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</si>
  <si>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</si>
  <si>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</si>
  <si>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</si>
  <si>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</si>
  <si>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</si>
  <si>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</si>
  <si>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</si>
  <si>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</si>
  <si>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</si>
  <si>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</si>
  <si>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</si>
  <si>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</si>
  <si>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</si>
  <si>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</si>
  <si>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</si>
  <si>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</si>
  <si>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</si>
  <si>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</si>
  <si>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</si>
  <si>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</si>
  <si>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</si>
  <si>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</si>
  <si>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</si>
  <si>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</si>
  <si>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</si>
  <si>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</si>
  <si>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</si>
  <si>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</si>
  <si>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</si>
  <si>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</si>
  <si>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</si>
  <si>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</si>
  <si>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</si>
  <si>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</si>
  <si>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</si>
  <si>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</si>
  <si>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</si>
  <si>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</si>
  <si>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</si>
  <si>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</si>
  <si>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</si>
  <si>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</si>
  <si>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</si>
  <si>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</si>
  <si>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</si>
  <si>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</si>
  <si>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</si>
  <si>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</si>
  <si>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</si>
  <si>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</si>
  <si>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</si>
  <si>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</si>
  <si>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</si>
  <si>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</si>
  <si>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</si>
  <si>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</si>
  <si>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</si>
  <si>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</si>
  <si>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</si>
  <si>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</si>
  <si>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</si>
  <si>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</si>
  <si>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</si>
  <si>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</si>
  <si>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</si>
  <si>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</si>
  <si>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</si>
  <si>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</si>
  <si>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</si>
  <si>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</si>
  <si>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</si>
  <si>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</si>
  <si>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</si>
  <si>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</si>
  <si>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</si>
  <si>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</si>
  <si>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</si>
  <si>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</si>
  <si>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</si>
  <si>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</si>
  <si>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</si>
  <si>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</si>
  <si>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</si>
  <si>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</si>
  <si>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</si>
  <si>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</si>
  <si>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</si>
  <si>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</si>
  <si>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</si>
  <si>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</si>
  <si>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</si>
  <si>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</si>
  <si>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</si>
  <si>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</si>
  <si>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</si>
  <si>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</si>
  <si>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</si>
  <si>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</si>
  <si>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</si>
  <si>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</si>
  <si>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</si>
  <si>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</si>
  <si>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</si>
  <si>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</si>
  <si>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</si>
  <si>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</si>
  <si>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</si>
  <si>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</si>
  <si>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</si>
  <si>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</si>
  <si>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</si>
  <si>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</si>
  <si>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</si>
  <si>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</si>
  <si>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</si>
  <si>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</si>
  <si>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</si>
  <si>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</si>
  <si>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</si>
  <si>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</si>
  <si>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</si>
  <si>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</si>
  <si>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</si>
  <si>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</si>
  <si>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</si>
  <si>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</si>
  <si>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</si>
  <si>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</si>
  <si>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</si>
  <si>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</si>
  <si>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</si>
  <si>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</si>
  <si>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</si>
  <si>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</si>
  <si>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</si>
  <si>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</si>
  <si>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</si>
  <si>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</si>
  <si>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</si>
  <si>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</si>
  <si>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</si>
  <si>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</si>
  <si>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</si>
  <si>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</si>
  <si>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</si>
  <si>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</si>
  <si>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</si>
  <si>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</si>
  <si>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</si>
  <si>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</si>
  <si>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</si>
  <si>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</si>
  <si>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</si>
  <si>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</si>
  <si>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</si>
  <si>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</si>
  <si>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</si>
  <si>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</si>
  <si>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</si>
  <si>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</si>
  <si>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</si>
  <si>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</si>
  <si>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</si>
  <si>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</si>
  <si>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</si>
  <si>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</si>
  <si>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</si>
  <si>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</si>
  <si>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</si>
  <si>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</si>
  <si>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</si>
  <si>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</si>
  <si>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</si>
  <si>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</si>
  <si>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</si>
  <si>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</si>
  <si>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</si>
  <si>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</si>
  <si>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</si>
  <si>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</si>
  <si>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</si>
  <si>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</si>
  <si>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</si>
  <si>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</si>
  <si>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</si>
  <si>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</si>
  <si>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</si>
  <si>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</si>
  <si>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</si>
  <si>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</si>
  <si>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</si>
  <si>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</si>
  <si>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</si>
  <si>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</si>
  <si>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</si>
  <si>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</si>
  <si>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</si>
  <si>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</si>
  <si>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</si>
  <si>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</si>
  <si>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</si>
  <si>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</si>
  <si>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</si>
  <si>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</si>
  <si>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</si>
  <si>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</si>
  <si>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</si>
  <si>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</si>
  <si>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</si>
  <si>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</si>
  <si>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</si>
  <si>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</si>
  <si>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</si>
  <si>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</si>
  <si>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</si>
  <si>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</si>
  <si>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</si>
  <si>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</si>
  <si>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</si>
  <si>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</si>
  <si>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</si>
  <si>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</si>
  <si>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</si>
  <si>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</si>
  <si>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</si>
  <si>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</si>
  <si>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</si>
  <si>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</si>
  <si>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</si>
  <si>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</si>
  <si>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</si>
  <si>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</si>
  <si>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</si>
  <si>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</si>
  <si>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</si>
  <si>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</si>
  <si>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</si>
  <si>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</si>
  <si>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</si>
  <si>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</si>
  <si>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</si>
  <si>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</si>
  <si>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</si>
  <si>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</si>
  <si>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</si>
  <si>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</si>
  <si>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</si>
  <si>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</si>
  <si>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</si>
  <si>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</si>
  <si>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</si>
  <si>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</si>
  <si>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</si>
  <si>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</si>
  <si>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</si>
  <si>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</si>
  <si>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</si>
  <si>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</si>
  <si>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</si>
  <si>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</si>
  <si>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</si>
  <si>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</si>
  <si>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</si>
  <si>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</si>
  <si>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</si>
  <si>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</si>
  <si>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</si>
  <si>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</si>
  <si>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</si>
  <si>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</si>
  <si>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</si>
  <si>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</si>
  <si>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</si>
  <si>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</si>
  <si>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</si>
  <si>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</si>
  <si>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</si>
  <si>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</si>
  <si>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</si>
  <si>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</si>
  <si>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</si>
  <si>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</si>
  <si>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</si>
  <si>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</si>
  <si>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</si>
  <si>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</si>
  <si>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</si>
  <si>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</si>
  <si>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</si>
  <si>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</si>
  <si>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</si>
  <si>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</si>
  <si>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</si>
  <si>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</si>
  <si>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</si>
  <si>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</si>
  <si>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</si>
  <si>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</si>
  <si>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</si>
  <si>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</si>
  <si>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</si>
  <si>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</si>
  <si>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</si>
  <si>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</si>
  <si>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</si>
  <si>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</si>
  <si>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</si>
  <si>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</si>
  <si>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</si>
  <si>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</si>
  <si>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</si>
  <si>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</si>
  <si>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</si>
  <si>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</si>
  <si>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</si>
  <si>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</si>
  <si>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</si>
  <si>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</si>
  <si>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</si>
  <si>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</si>
  <si>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</si>
  <si>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</si>
  <si>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</si>
  <si>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</si>
  <si>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</si>
  <si>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</si>
  <si>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</si>
  <si>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</si>
  <si>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</si>
  <si>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</si>
  <si>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</si>
  <si>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</si>
  <si>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</si>
  <si>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</si>
  <si>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</si>
  <si>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</si>
  <si>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</si>
  <si>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</si>
  <si>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</si>
  <si>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</si>
  <si>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</si>
  <si>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</si>
  <si>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</si>
  <si>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</si>
  <si>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</si>
  <si>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</si>
  <si>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</si>
  <si>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</si>
  <si>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</si>
  <si>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</si>
  <si>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</si>
  <si>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</si>
  <si>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</si>
  <si>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</si>
  <si>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</si>
  <si>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</si>
  <si>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</si>
  <si>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</si>
  <si>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</si>
  <si>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</si>
  <si>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</si>
  <si>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</si>
  <si>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</si>
  <si>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</si>
  <si>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</si>
  <si>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</si>
  <si>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</si>
  <si>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</si>
  <si>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</si>
  <si>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</si>
  <si>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</si>
  <si>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</si>
  <si>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</si>
  <si>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</si>
  <si>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</si>
  <si>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</si>
  <si>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</si>
  <si>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</si>
  <si>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</si>
  <si>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</si>
  <si>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</si>
  <si>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</si>
  <si>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</si>
  <si>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</si>
  <si>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</si>
  <si>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</si>
  <si>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</si>
  <si>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</si>
  <si>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</si>
  <si>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</si>
  <si>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</si>
  <si>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</si>
  <si>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</si>
  <si>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</si>
  <si>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</si>
  <si>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</si>
  <si>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</si>
  <si>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</si>
  <si>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</si>
  <si>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</si>
  <si>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</si>
  <si>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</si>
  <si>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</si>
  <si>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</si>
  <si>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</si>
  <si>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</si>
  <si>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</si>
  <si>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</si>
  <si>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</si>
  <si>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</si>
  <si>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</si>
  <si>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</si>
  <si>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</si>
  <si>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</si>
  <si>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</si>
  <si>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</si>
  <si>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</si>
  <si>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</si>
  <si>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</si>
  <si>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</si>
  <si>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</si>
  <si>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</si>
  <si>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</si>
  <si>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</si>
  <si>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</si>
  <si>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</si>
  <si>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</si>
  <si>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</si>
  <si>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</si>
  <si>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</si>
  <si>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</si>
  <si>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</si>
  <si>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</si>
  <si>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</si>
  <si>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</si>
  <si>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</si>
  <si>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</si>
  <si>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</si>
  <si>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</si>
  <si>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</si>
  <si>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</si>
  <si>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</si>
  <si>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</si>
  <si>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</si>
  <si>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</si>
  <si>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</si>
  <si>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</si>
  <si>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</si>
  <si>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</si>
  <si>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</si>
  <si>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</si>
  <si>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</si>
  <si>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</si>
  <si>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</si>
  <si>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</si>
  <si>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</si>
  <si>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</si>
  <si>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</si>
  <si>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</si>
  <si>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</si>
  <si>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</si>
  <si>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</si>
  <si>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</si>
  <si>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</si>
  <si>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</si>
  <si>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</si>
  <si>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</si>
  <si>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</si>
  <si>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</si>
  <si>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</si>
  <si>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</si>
  <si>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</si>
  <si>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</si>
  <si>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</si>
  <si>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</si>
  <si>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</si>
  <si>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</si>
  <si>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</si>
  <si>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</si>
  <si>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</si>
  <si>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</si>
  <si>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</si>
  <si>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</si>
  <si>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</si>
  <si>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</si>
  <si>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</si>
  <si>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</si>
  <si>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</si>
  <si>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</si>
  <si>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</si>
  <si>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</si>
  <si>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</si>
  <si>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</si>
  <si>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</si>
  <si>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</si>
  <si>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</si>
  <si>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</si>
  <si>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</si>
  <si>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</si>
  <si>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</si>
  <si>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</si>
  <si>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</si>
  <si>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</si>
  <si>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</si>
  <si>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</si>
  <si>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</si>
  <si>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</si>
  <si>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</si>
  <si>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</si>
  <si>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</si>
  <si>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</si>
  <si>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</si>
  <si>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</si>
  <si>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</si>
  <si>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</si>
  <si>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</si>
  <si>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</si>
  <si>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</si>
  <si>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</si>
  <si>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</si>
  <si>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</si>
  <si>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</si>
  <si>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</si>
  <si>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</si>
  <si>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</si>
  <si>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</si>
  <si>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</si>
  <si>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</si>
  <si>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</si>
  <si>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</si>
  <si>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</si>
  <si>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</si>
  <si>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</si>
  <si>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</si>
  <si>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</si>
  <si>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</si>
  <si>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</si>
  <si>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</si>
  <si>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</si>
  <si>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</si>
  <si>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</si>
  <si>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</si>
  <si>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</si>
  <si>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</si>
  <si>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</si>
  <si>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</si>
  <si>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</si>
  <si>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</si>
  <si>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</si>
  <si>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</si>
  <si>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</si>
  <si>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</si>
  <si>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</si>
  <si>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</si>
  <si>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</si>
  <si>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</si>
  <si>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</si>
  <si>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</si>
  <si>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</si>
  <si>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</si>
  <si>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</si>
  <si>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</si>
  <si>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</si>
  <si>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</si>
  <si>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</si>
  <si>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</si>
  <si>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</si>
  <si>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</si>
  <si>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</si>
  <si>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</si>
  <si>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</si>
  <si>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</si>
  <si>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</si>
  <si>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</si>
  <si>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</si>
  <si>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</si>
  <si>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</si>
  <si>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</si>
  <si>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</si>
  <si>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</si>
  <si>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</si>
  <si>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</si>
  <si>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</si>
  <si>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</si>
  <si>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</si>
  <si>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</si>
  <si>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</si>
  <si>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</si>
  <si>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</si>
  <si>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</si>
  <si>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</si>
  <si>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</si>
  <si>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</si>
  <si>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</si>
  <si>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</si>
  <si>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</si>
  <si>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</si>
  <si>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</si>
  <si>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</si>
  <si>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</si>
  <si>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</si>
  <si>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</si>
  <si>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</si>
  <si>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</si>
  <si>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</si>
  <si>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</si>
  <si>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</si>
  <si>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</si>
  <si>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</si>
  <si>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</si>
  <si>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</si>
  <si>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</si>
  <si>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</si>
  <si>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</si>
  <si>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</si>
  <si>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</si>
  <si>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</si>
  <si>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</si>
  <si>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</si>
  <si>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</si>
  <si>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</si>
  <si>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</si>
  <si>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</si>
  <si>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</si>
  <si>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</si>
  <si>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</si>
  <si>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</si>
  <si>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</si>
  <si>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</si>
  <si>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</si>
  <si>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</si>
  <si>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</si>
  <si>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</si>
  <si>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</si>
  <si>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</si>
  <si>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</si>
  <si>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</si>
  <si>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</si>
  <si>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</si>
  <si>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</si>
  <si>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</si>
  <si>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</si>
  <si>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</si>
  <si>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</si>
  <si>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</si>
  <si>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</si>
  <si>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</si>
  <si>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</si>
  <si>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</si>
  <si>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</si>
  <si>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</si>
  <si>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</si>
  <si>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</si>
  <si>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</si>
  <si>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</si>
  <si>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</si>
  <si>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</si>
  <si>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</si>
  <si>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</si>
  <si>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</si>
  <si>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</si>
  <si>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</si>
  <si>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</si>
  <si>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</si>
  <si>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</si>
  <si>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</si>
  <si>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</si>
  <si>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</si>
  <si>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</si>
  <si>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</si>
  <si>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</si>
  <si>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</si>
  <si>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</si>
  <si>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</si>
  <si>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</si>
  <si>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</si>
  <si>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</si>
  <si>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</si>
  <si>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</si>
  <si>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</si>
  <si>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</si>
  <si>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</si>
  <si>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</si>
  <si>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</si>
  <si>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</si>
  <si>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</si>
  <si>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</si>
  <si>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</si>
  <si>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</si>
  <si>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</si>
  <si>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</si>
  <si>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</si>
  <si>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</si>
  <si>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</si>
  <si>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</si>
  <si>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</si>
  <si>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</si>
  <si>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</si>
  <si>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</si>
  <si>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</si>
  <si>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</si>
  <si>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</si>
  <si>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</si>
  <si>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</si>
  <si>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</si>
  <si>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</si>
  <si>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</si>
  <si>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</si>
  <si>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</si>
  <si>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</si>
  <si>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</si>
  <si>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</si>
  <si>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</si>
  <si>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</si>
  <si>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</si>
  <si>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</si>
  <si>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</si>
  <si>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</si>
  <si>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</si>
  <si>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</si>
  <si>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</si>
  <si>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</si>
  <si>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</si>
  <si>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</si>
  <si>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</si>
  <si>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</si>
  <si>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</si>
  <si>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</si>
  <si>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</si>
  <si>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</si>
  <si>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</si>
  <si>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</si>
  <si>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</si>
  <si>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</si>
  <si>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</si>
  <si>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</si>
  <si>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</si>
  <si>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</si>
  <si>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</si>
  <si>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</si>
  <si>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</si>
  <si>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</si>
  <si>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</si>
  <si>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</si>
  <si>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</si>
  <si>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</si>
  <si>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</si>
  <si>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</si>
  <si>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</si>
  <si>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</si>
  <si>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</si>
  <si>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</si>
  <si>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</si>
  <si>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</si>
  <si>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</si>
  <si>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</si>
  <si>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</si>
  <si>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</si>
  <si>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</si>
  <si>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</si>
  <si>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</si>
  <si>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</si>
  <si>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</si>
  <si>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</si>
  <si>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</si>
  <si>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</si>
  <si>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</si>
  <si>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</si>
  <si>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</si>
  <si>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</si>
  <si>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</si>
  <si>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</si>
  <si>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</si>
  <si>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</si>
  <si>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</si>
  <si>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</si>
  <si>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</si>
  <si>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</si>
  <si>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</si>
  <si>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</si>
  <si>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</si>
  <si>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</si>
  <si>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</si>
  <si>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</si>
  <si>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</si>
  <si>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</si>
  <si>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</si>
  <si>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</si>
  <si>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</si>
  <si>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</si>
  <si>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</si>
  <si>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</si>
  <si>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</si>
  <si>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</si>
  <si>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</si>
  <si>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</si>
  <si>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</si>
  <si>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</si>
  <si>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</si>
  <si>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</si>
  <si>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</si>
  <si>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</si>
  <si>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</si>
  <si>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</si>
  <si>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</si>
  <si>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</si>
  <si>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</si>
  <si>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</si>
  <si>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</si>
  <si>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</si>
  <si>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</si>
  <si>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</si>
  <si>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</si>
  <si>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</si>
  <si>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</si>
  <si>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</si>
  <si>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</si>
  <si>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</si>
  <si>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</si>
  <si>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</si>
  <si>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</si>
  <si>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</si>
  <si>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</si>
  <si>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</si>
  <si>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</si>
  <si>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</si>
  <si>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</si>
  <si>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</si>
  <si>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</si>
  <si>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</si>
  <si>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</si>
  <si>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</si>
  <si>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</si>
  <si>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</si>
  <si>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</si>
  <si>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</si>
  <si>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</si>
  <si>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</si>
  <si>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</si>
  <si>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</si>
  <si>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</si>
  <si>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</si>
  <si>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</si>
  <si>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</si>
  <si>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</si>
  <si>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</si>
  <si>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</si>
  <si>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</si>
  <si>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</si>
  <si>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</si>
  <si>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</si>
  <si>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</si>
  <si>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</si>
  <si>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</si>
  <si>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</si>
  <si>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</si>
  <si>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</si>
  <si>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</si>
  <si>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</si>
  <si>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</si>
  <si>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</si>
  <si>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</si>
  <si>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</si>
  <si>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</si>
  <si>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</si>
  <si>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</si>
  <si>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</si>
  <si>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</si>
  <si>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</si>
  <si>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</si>
  <si>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</si>
  <si>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</si>
  <si>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</si>
  <si>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</si>
  <si>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</si>
  <si>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</si>
  <si>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</si>
  <si>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</si>
  <si>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</si>
  <si>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</si>
  <si>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</si>
  <si>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</si>
  <si>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</si>
  <si>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</si>
  <si>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</si>
  <si>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</si>
  <si>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</si>
  <si>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</si>
  <si>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</si>
  <si>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</si>
  <si>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</si>
  <si>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</si>
  <si>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</si>
  <si>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</si>
  <si>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</si>
  <si>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</si>
  <si>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</si>
  <si>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</si>
  <si>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</si>
  <si>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</si>
  <si>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</si>
  <si>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</si>
  <si>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</si>
  <si>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</si>
  <si>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</si>
  <si>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</si>
  <si>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</si>
  <si>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</si>
  <si>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</si>
  <si>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</si>
  <si>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</si>
  <si>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</si>
  <si>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</si>
  <si>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</si>
  <si>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</si>
  <si>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</si>
  <si>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</si>
  <si>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</si>
  <si>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</si>
  <si>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</si>
  <si>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</si>
  <si>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</si>
  <si>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</si>
  <si>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</si>
  <si>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</si>
  <si>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</si>
  <si>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</si>
  <si>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</si>
  <si>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</si>
  <si>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</si>
  <si>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</si>
  <si>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</si>
  <si>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</si>
  <si>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</si>
  <si>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</si>
  <si>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</si>
  <si>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</si>
  <si>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</si>
  <si>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</si>
  <si>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</si>
  <si>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</si>
  <si>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</si>
  <si>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</si>
  <si>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</si>
  <si>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</si>
  <si>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</si>
  <si>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</si>
  <si>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</si>
  <si>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</si>
  <si>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</si>
  <si>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</si>
  <si>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</si>
  <si>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</si>
  <si>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</si>
  <si>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</si>
  <si>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</si>
  <si>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</si>
  <si>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</si>
  <si>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</si>
  <si>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</si>
  <si>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</si>
  <si>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</si>
  <si>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</si>
  <si>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</si>
  <si>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</si>
  <si>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</si>
  <si>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</si>
  <si>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</si>
  <si>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</si>
  <si>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</si>
  <si>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</si>
  <si>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</si>
  <si>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</si>
  <si>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</si>
  <si>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</si>
  <si>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</si>
  <si>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</si>
  <si>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</si>
  <si>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</si>
  <si>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</si>
  <si>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</si>
  <si>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</si>
  <si>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</si>
  <si>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</si>
  <si>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</si>
  <si>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</si>
  <si>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</si>
  <si>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</si>
  <si>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</si>
  <si>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</si>
  <si>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</si>
  <si>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</si>
  <si>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</si>
  <si>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</si>
  <si>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</si>
  <si>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</si>
  <si>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</si>
  <si>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</si>
  <si>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</si>
  <si>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</si>
  <si>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</si>
  <si>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</si>
  <si>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</si>
  <si>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</si>
  <si>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</si>
  <si>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</si>
  <si>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</si>
  <si>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</si>
  <si>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</si>
  <si>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</si>
  <si>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</si>
  <si>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</si>
  <si>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</si>
  <si>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</si>
  <si>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</si>
  <si>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</si>
  <si>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</si>
  <si>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</si>
  <si>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</si>
  <si>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</si>
  <si>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</si>
  <si>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</si>
  <si>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</si>
  <si>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</si>
  <si>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</si>
  <si>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</si>
  <si>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</si>
  <si>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</si>
  <si>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</si>
  <si>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</si>
  <si>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</si>
  <si>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</si>
  <si>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</si>
  <si>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</si>
  <si>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</si>
  <si>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</si>
  <si>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</si>
  <si>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</si>
  <si>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</si>
  <si>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</si>
  <si>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</si>
  <si>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</si>
  <si>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</si>
  <si>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</si>
  <si>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</si>
  <si>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</si>
  <si>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</si>
  <si>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</si>
  <si>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</si>
  <si>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</si>
  <si>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</si>
  <si>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</si>
  <si>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</si>
  <si>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</si>
  <si>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</si>
  <si>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</si>
  <si>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</si>
  <si>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</si>
  <si>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</si>
  <si>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</si>
  <si>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</si>
  <si>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</si>
  <si>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</si>
  <si>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</si>
  <si>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</si>
  <si>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</si>
  <si>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</si>
  <si>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</si>
  <si>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</si>
  <si>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</si>
  <si>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</si>
  <si>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</si>
  <si>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</si>
  <si>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</si>
  <si>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</si>
  <si>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</si>
  <si>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</si>
  <si>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</si>
  <si>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</si>
  <si>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</si>
  <si>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</si>
  <si>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</si>
  <si>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</si>
  <si>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</si>
  <si>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</si>
  <si>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</si>
  <si>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</si>
  <si>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</si>
  <si>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</si>
  <si>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</si>
  <si>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</si>
  <si>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</si>
  <si>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</si>
  <si>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</si>
  <si>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</si>
  <si>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</si>
  <si>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</si>
  <si>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</si>
  <si>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</si>
  <si>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</si>
  <si>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</si>
  <si>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</si>
  <si>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</si>
  <si>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</si>
  <si>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</si>
  <si>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</si>
  <si>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</si>
  <si>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</si>
  <si>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</si>
  <si>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</si>
  <si>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</si>
  <si>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</si>
  <si>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</si>
  <si>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</si>
  <si>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</si>
  <si>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</si>
  <si>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</si>
  <si>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</si>
  <si>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</si>
  <si>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</si>
  <si>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</si>
  <si>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</si>
  <si>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</si>
  <si>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</si>
  <si>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</si>
  <si>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</si>
  <si>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</si>
  <si>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</si>
  <si>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</si>
  <si>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</si>
  <si>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</si>
  <si>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</si>
  <si>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</si>
  <si>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</si>
  <si>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</si>
  <si>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</si>
  <si>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</si>
  <si>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</si>
  <si>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</si>
  <si>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</si>
  <si>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</si>
  <si>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</si>
  <si>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</si>
  <si>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</si>
  <si>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</si>
  <si>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</si>
  <si>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</si>
  <si>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</si>
  <si>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</si>
  <si>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</si>
  <si>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</si>
  <si>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</si>
  <si>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</si>
  <si>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</si>
  <si>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</si>
  <si>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</si>
  <si>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</si>
  <si>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</si>
  <si>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</si>
  <si>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</si>
  <si>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</si>
  <si>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</si>
  <si>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</si>
  <si>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</si>
  <si>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</si>
  <si>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</si>
  <si>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</si>
  <si>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</si>
  <si>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</si>
  <si>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</si>
  <si>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</si>
  <si>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</si>
  <si>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</si>
  <si>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</si>
  <si>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</si>
  <si>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</si>
  <si>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</si>
  <si>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</si>
  <si>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</si>
  <si>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</si>
  <si>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</si>
  <si>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</si>
  <si>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</si>
  <si>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</si>
  <si>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</si>
  <si>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</si>
  <si>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</si>
  <si>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</si>
  <si>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</si>
  <si>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</si>
  <si>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</si>
  <si>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</si>
  <si>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</si>
  <si>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</si>
  <si>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</si>
  <si>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</si>
  <si>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</si>
  <si>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</si>
  <si>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</si>
  <si>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</si>
  <si>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</si>
  <si>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</si>
  <si>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</si>
  <si>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</si>
  <si>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</si>
  <si>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</si>
  <si>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</si>
  <si>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</si>
  <si>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</si>
  <si>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</si>
  <si>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</si>
  <si>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</si>
  <si>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</si>
  <si>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</si>
  <si>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</si>
  <si>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</si>
  <si>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</si>
  <si>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</si>
  <si>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</si>
  <si>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</si>
  <si>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</si>
  <si>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</si>
  <si>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</si>
  <si>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</si>
  <si>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</si>
  <si>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</si>
  <si>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</si>
  <si>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</si>
  <si>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</si>
  <si>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</si>
  <si>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</si>
  <si>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</si>
  <si>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</si>
  <si>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</si>
  <si>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</si>
  <si>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</si>
  <si>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</si>
  <si>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</si>
  <si>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</si>
  <si>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</si>
  <si>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</si>
  <si>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</si>
  <si>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</si>
  <si>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</si>
  <si>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</si>
  <si>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</si>
  <si>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</si>
  <si>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</si>
  <si>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</si>
  <si>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</si>
  <si>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</si>
  <si>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</si>
  <si>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</si>
  <si>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</si>
  <si>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</si>
  <si>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</si>
  <si>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</si>
  <si>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</si>
  <si>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</si>
  <si>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</si>
  <si>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</si>
  <si>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</si>
  <si>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</si>
  <si>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</si>
  <si>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</si>
  <si>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</si>
  <si>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</si>
  <si>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</si>
  <si>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</si>
  <si>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</si>
  <si>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</si>
  <si>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</si>
  <si>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</si>
  <si>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</si>
  <si>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</si>
  <si>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</si>
  <si>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</si>
  <si>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</si>
  <si>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</si>
  <si>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</si>
  <si>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</si>
  <si>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</si>
  <si>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</si>
  <si>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</si>
  <si>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</si>
  <si>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</si>
  <si>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</si>
  <si>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</si>
  <si>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</si>
  <si>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</si>
  <si>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</si>
  <si>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</si>
  <si>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</si>
  <si>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</si>
  <si>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</si>
  <si>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</si>
  <si>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</si>
  <si>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</si>
  <si>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</si>
  <si>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</si>
  <si>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</si>
  <si>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</si>
  <si>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</si>
  <si>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</si>
  <si>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</si>
  <si>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</si>
  <si>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</si>
  <si>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</si>
  <si>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</si>
  <si>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</si>
  <si>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</si>
  <si>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</si>
  <si>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</si>
  <si>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</si>
  <si>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</si>
  <si>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</si>
  <si>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</si>
  <si>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</si>
  <si>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</si>
  <si>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</si>
  <si>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</si>
  <si>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</si>
  <si>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</si>
  <si>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</si>
  <si>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</si>
  <si>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</si>
  <si>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</si>
  <si>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</si>
  <si>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</si>
  <si>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</si>
  <si>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</si>
  <si>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</si>
  <si>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</si>
  <si>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</si>
  <si>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</si>
  <si>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</si>
  <si>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</si>
  <si>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</si>
  <si>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</si>
  <si>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</si>
  <si>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</si>
  <si>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</si>
  <si>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</si>
  <si>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</si>
  <si>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</si>
  <si>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</si>
  <si>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</si>
  <si>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</si>
  <si>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</si>
  <si>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</si>
  <si>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</si>
  <si>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</si>
  <si>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</si>
  <si>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</si>
  <si>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</si>
  <si>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</si>
  <si>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</si>
  <si>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</si>
  <si>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</si>
  <si>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</si>
  <si>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</si>
  <si>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</si>
  <si>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</si>
  <si>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</si>
  <si>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</si>
  <si>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</si>
  <si>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</si>
  <si>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</si>
  <si>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</si>
  <si>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</si>
  <si>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</si>
  <si>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</si>
  <si>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</si>
  <si>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</si>
  <si>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</si>
  <si>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</si>
  <si>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</si>
  <si>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</si>
  <si>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</si>
  <si>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</si>
  <si>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</si>
  <si>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</si>
  <si>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</si>
  <si>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</si>
  <si>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</si>
  <si>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</si>
  <si>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</si>
  <si>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</si>
  <si>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</si>
  <si>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</si>
  <si>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</si>
  <si>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</si>
  <si>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</si>
  <si>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</si>
  <si>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</si>
  <si>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</si>
  <si>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</si>
  <si>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</si>
  <si>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</si>
  <si>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</si>
  <si>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</si>
  <si>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</si>
  <si>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</si>
  <si>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</si>
  <si>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</si>
  <si>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</si>
  <si>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</si>
  <si>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</si>
  <si>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</si>
  <si>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</si>
  <si>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</si>
  <si>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</si>
  <si>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</si>
  <si>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</si>
  <si>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</si>
  <si>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</si>
  <si>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</si>
  <si>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</si>
  <si>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</si>
  <si>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</si>
  <si>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</si>
  <si>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</si>
  <si>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</si>
  <si>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</si>
  <si>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</si>
  <si>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</si>
  <si>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</si>
  <si>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</si>
  <si>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</si>
  <si>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</si>
  <si>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</si>
  <si>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</si>
  <si>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</si>
  <si>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</si>
  <si>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</si>
  <si>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</si>
  <si>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</si>
  <si>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</si>
  <si>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</si>
  <si>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</si>
  <si>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</si>
  <si>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</si>
  <si>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</si>
  <si>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</si>
  <si>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</si>
  <si>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</si>
  <si>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</si>
  <si>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</si>
  <si>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</si>
  <si>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</si>
  <si>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</si>
  <si>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</si>
  <si>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</si>
  <si>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</si>
  <si>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</si>
  <si>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</si>
  <si>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</si>
  <si>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</si>
  <si>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</si>
  <si>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</si>
  <si>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</si>
  <si>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</si>
  <si>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</si>
  <si>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</si>
  <si>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</si>
  <si>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</si>
  <si>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</si>
  <si>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</si>
  <si>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</si>
  <si>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</si>
  <si>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</si>
  <si>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</si>
  <si>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</si>
  <si>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</si>
  <si>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</si>
  <si>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</si>
  <si>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</si>
  <si>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</si>
  <si>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</si>
  <si>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</si>
  <si>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</si>
  <si>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</si>
  <si>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</si>
  <si>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</si>
  <si>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</si>
  <si>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</si>
  <si>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</si>
  <si>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</si>
  <si>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</si>
  <si>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</si>
  <si>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</si>
  <si>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</si>
  <si>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</si>
  <si>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</si>
  <si>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</si>
  <si>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</si>
  <si>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</si>
  <si>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</si>
  <si>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</si>
  <si>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</si>
  <si>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</si>
  <si>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</si>
  <si>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</si>
  <si>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</si>
  <si>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</si>
  <si>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</si>
  <si>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</si>
  <si>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</si>
  <si>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</si>
  <si>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</si>
  <si>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</si>
  <si>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</si>
  <si>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</si>
  <si>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</si>
  <si>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</si>
  <si>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</si>
  <si>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</si>
  <si>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</si>
  <si>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</si>
  <si>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</si>
  <si>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</si>
  <si>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</si>
  <si>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</si>
  <si>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</si>
  <si>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</si>
  <si>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</si>
  <si>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</si>
  <si>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</si>
  <si>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</si>
  <si>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</si>
  <si>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</si>
  <si>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</si>
  <si>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</si>
  <si>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</si>
  <si>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</si>
  <si>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</si>
  <si>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</si>
  <si>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</si>
  <si>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</si>
  <si>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</si>
  <si>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</si>
  <si>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</si>
  <si>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</si>
  <si>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</si>
  <si>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</si>
  <si>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</si>
  <si>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</si>
  <si>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</si>
  <si>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</si>
  <si>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</si>
  <si>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</si>
  <si>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</si>
  <si>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</si>
  <si>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</si>
  <si>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</si>
  <si>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</si>
  <si>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</si>
  <si>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</si>
  <si>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</si>
  <si>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</si>
  <si>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</si>
  <si>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</si>
  <si>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</si>
  <si>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</si>
  <si>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</si>
  <si>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</si>
  <si>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</si>
  <si>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</si>
  <si>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</si>
  <si>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</si>
  <si>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</si>
  <si>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</si>
  <si>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</si>
  <si>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</si>
  <si>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</si>
  <si>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</si>
  <si>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</si>
  <si>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</si>
  <si>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</si>
  <si>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</si>
  <si>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</si>
  <si>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</si>
  <si>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</si>
  <si>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</si>
  <si>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</si>
  <si>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</si>
  <si>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</si>
  <si>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</si>
  <si>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</si>
  <si>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</si>
  <si>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</si>
  <si>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</si>
  <si>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</si>
  <si>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</si>
  <si>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</si>
  <si>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</si>
  <si>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</si>
  <si>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</si>
  <si>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</si>
  <si>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</si>
  <si>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</si>
  <si>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</si>
  <si>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</si>
  <si>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</si>
  <si>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</si>
  <si>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</si>
  <si>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</si>
  <si>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</si>
  <si>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</si>
  <si>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</si>
  <si>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</si>
  <si>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</si>
  <si>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</si>
  <si>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</si>
  <si>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</si>
  <si>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</si>
  <si>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</si>
  <si>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</si>
  <si>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</si>
  <si>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</si>
  <si>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</si>
  <si>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</si>
  <si>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</si>
  <si>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</si>
  <si>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</si>
  <si>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</si>
  <si>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</si>
  <si>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</si>
  <si>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</si>
  <si>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</si>
  <si>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</si>
  <si>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</si>
  <si>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</si>
  <si>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</si>
  <si>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</si>
  <si>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</si>
  <si>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</si>
  <si>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</si>
  <si>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</si>
  <si>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</si>
  <si>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</si>
  <si>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</si>
  <si>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</si>
  <si>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</si>
  <si>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</si>
  <si>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</si>
  <si>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</si>
  <si>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</si>
  <si>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</si>
  <si>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</si>
  <si>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</si>
  <si>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</si>
  <si>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</si>
  <si>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</si>
  <si>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</si>
  <si>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</si>
  <si>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</si>
  <si>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</si>
  <si>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</si>
  <si>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</si>
  <si>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</si>
  <si>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</si>
  <si>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</si>
  <si>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</si>
  <si>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</si>
  <si>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</si>
  <si>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</si>
  <si>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</si>
  <si>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</si>
  <si>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</si>
  <si>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</si>
  <si>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</si>
  <si>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</si>
  <si>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</si>
  <si>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</si>
  <si>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</si>
  <si>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</si>
  <si>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</si>
  <si>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</si>
  <si>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</si>
  <si>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</si>
  <si>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</si>
  <si>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</si>
  <si>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</si>
  <si>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</si>
  <si>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</si>
  <si>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</si>
  <si>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</si>
  <si>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</si>
  <si>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</si>
  <si>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</si>
  <si>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</si>
  <si>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</si>
  <si>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</si>
  <si>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</si>
  <si>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</si>
  <si>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</si>
  <si>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</si>
  <si>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</si>
  <si>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</si>
  <si>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</si>
  <si>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</si>
  <si>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</si>
  <si>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</si>
  <si>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</si>
  <si>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</si>
  <si>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</si>
  <si>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</si>
  <si>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</si>
  <si>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</si>
  <si>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</si>
  <si>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</si>
  <si>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</si>
  <si>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</si>
  <si>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</si>
  <si>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</si>
  <si>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</si>
  <si>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</si>
  <si>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</si>
  <si>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</si>
  <si>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</si>
  <si>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</si>
  <si>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</si>
  <si>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</si>
  <si>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</si>
  <si>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</si>
  <si>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</si>
  <si>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</si>
  <si>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</si>
  <si>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</si>
  <si>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</si>
  <si>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</si>
  <si>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</si>
  <si>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</si>
  <si>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</si>
  <si>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</si>
  <si>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</si>
  <si>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</si>
  <si>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</si>
  <si>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</si>
  <si>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</si>
  <si>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</si>
  <si>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</si>
  <si>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</si>
  <si>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</si>
  <si>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</si>
  <si>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</si>
  <si>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</si>
  <si>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</si>
  <si>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</si>
  <si>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</si>
  <si>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</si>
  <si>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</si>
  <si>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</si>
  <si>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</si>
  <si>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</si>
  <si>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</si>
  <si>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</si>
  <si>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</si>
  <si>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</si>
  <si>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</si>
  <si>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</si>
  <si>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</si>
  <si>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</si>
  <si>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</si>
  <si>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</si>
  <si>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</si>
  <si>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</si>
  <si>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</si>
  <si>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</si>
  <si>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</si>
  <si>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</si>
  <si>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</si>
  <si>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</si>
  <si>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</si>
  <si>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</si>
  <si>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</si>
  <si>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</si>
  <si>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</si>
  <si>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</si>
  <si>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</si>
  <si>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</si>
  <si>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</si>
  <si>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</si>
  <si>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</si>
  <si>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</si>
  <si>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</si>
  <si>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</si>
  <si>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</si>
  <si>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</si>
  <si>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</si>
  <si>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</si>
  <si>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</si>
  <si>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</si>
  <si>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</si>
  <si>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</si>
  <si>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</si>
  <si>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</si>
  <si>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</si>
  <si>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</si>
  <si>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</si>
  <si>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</si>
  <si>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</si>
  <si>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</si>
  <si>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</si>
  <si>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</si>
  <si>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</si>
  <si>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</si>
  <si>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</si>
  <si>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</si>
  <si>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</si>
  <si>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</si>
  <si>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</si>
  <si>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</si>
  <si>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</si>
  <si>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</si>
  <si>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</si>
  <si>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</si>
  <si>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</si>
  <si>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</si>
  <si>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</si>
  <si>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</si>
  <si>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</si>
  <si>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</si>
  <si>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</si>
  <si>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</si>
  <si>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</si>
  <si>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</si>
  <si>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</si>
  <si>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</si>
  <si>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</si>
  <si>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</si>
  <si>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</si>
  <si>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</si>
  <si>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</si>
  <si>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</si>
  <si>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</si>
  <si>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</si>
  <si>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</si>
  <si>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</si>
  <si>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</si>
  <si>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</si>
  <si>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</si>
  <si>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</si>
  <si>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</si>
  <si>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</si>
  <si>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</si>
  <si>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</si>
  <si>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</si>
  <si>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</si>
  <si>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</si>
  <si>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</si>
  <si>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</si>
  <si>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</si>
  <si>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</si>
  <si>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</si>
  <si>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</si>
  <si>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</si>
  <si>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</si>
  <si>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</si>
  <si>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</si>
  <si>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</si>
  <si>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</si>
  <si>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</si>
  <si>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</si>
  <si>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</si>
  <si>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</si>
  <si>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</si>
  <si>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</si>
  <si>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</si>
  <si>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</si>
  <si>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</si>
  <si>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</si>
  <si>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</si>
  <si>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</si>
  <si>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</si>
  <si>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</si>
  <si>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</si>
  <si>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</si>
  <si>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</si>
  <si>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</si>
  <si>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</si>
  <si>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</si>
  <si>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</si>
  <si>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</si>
  <si>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</si>
  <si>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</si>
  <si>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</si>
  <si>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</si>
  <si>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</si>
  <si>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</si>
  <si>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</si>
  <si>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</si>
  <si>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</si>
  <si>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</si>
  <si>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</si>
  <si>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</si>
  <si>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</si>
  <si>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</si>
  <si>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</si>
  <si>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</si>
  <si>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</si>
  <si>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</si>
  <si>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</si>
  <si>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</si>
  <si>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</si>
  <si>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</si>
  <si>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</si>
  <si>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</si>
  <si>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</si>
  <si>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</si>
  <si>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</si>
  <si>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</si>
  <si>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</si>
  <si>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</si>
  <si>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</si>
  <si>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</si>
  <si>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</si>
  <si>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</si>
  <si>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</si>
  <si>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</si>
  <si>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</si>
  <si>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</si>
  <si>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</si>
  <si>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</si>
  <si>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</si>
  <si>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</si>
  <si>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</si>
  <si>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</si>
  <si>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</si>
  <si>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</si>
  <si>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</si>
  <si>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</si>
  <si>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</si>
  <si>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</si>
  <si>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</si>
  <si>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</si>
  <si>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</si>
  <si>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</si>
  <si>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</si>
  <si>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</si>
  <si>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</si>
  <si>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</si>
  <si>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</si>
  <si>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</si>
  <si>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</si>
  <si>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</si>
  <si>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</si>
  <si>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</si>
  <si>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</si>
  <si>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</si>
  <si>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</si>
  <si>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</si>
  <si>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</si>
  <si>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</si>
  <si>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</si>
  <si>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</si>
  <si>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</si>
  <si>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</si>
  <si>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</si>
  <si>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</si>
  <si>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</si>
  <si>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</si>
  <si>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</si>
  <si>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</si>
  <si>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</si>
  <si>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</si>
  <si>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</si>
  <si>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</si>
  <si>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</si>
  <si>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</si>
  <si>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</si>
  <si>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</si>
  <si>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</si>
  <si>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</si>
  <si>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</si>
  <si>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</si>
  <si>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</si>
  <si>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</si>
  <si>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</si>
  <si>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</si>
  <si>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</si>
  <si>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</si>
  <si>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</si>
  <si>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</si>
  <si>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</si>
  <si>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</si>
  <si>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</si>
  <si>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</si>
  <si>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</si>
  <si>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</si>
  <si>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</si>
  <si>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</si>
  <si>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</si>
  <si>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</si>
  <si>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</si>
  <si>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</si>
  <si>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</si>
  <si>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</si>
  <si>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</si>
  <si>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</si>
  <si>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</si>
  <si>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</si>
  <si>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</si>
  <si>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</si>
  <si>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</si>
  <si>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</si>
  <si>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</si>
  <si>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</si>
  <si>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</si>
  <si>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</si>
  <si>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</si>
  <si>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</si>
  <si>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</si>
  <si>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</si>
  <si>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</si>
  <si>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</si>
  <si>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</si>
  <si>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</si>
  <si>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</si>
  <si>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</si>
  <si>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</si>
  <si>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</si>
  <si>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</si>
  <si>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</si>
  <si>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</si>
  <si>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</si>
  <si>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</si>
  <si>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</si>
  <si>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</si>
  <si>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</si>
  <si>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</si>
  <si>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</si>
  <si>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</si>
  <si>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</si>
  <si>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</si>
  <si>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</si>
  <si>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</si>
  <si>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</si>
  <si>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</si>
  <si>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</si>
  <si>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</si>
  <si>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</si>
  <si>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</si>
  <si>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</si>
  <si>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</si>
  <si>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</si>
  <si>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</si>
  <si>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</si>
  <si>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</si>
  <si>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</si>
  <si>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</si>
  <si>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</si>
  <si>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</si>
  <si>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</si>
  <si>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</si>
  <si>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</si>
  <si>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</si>
  <si>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</si>
  <si>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</si>
  <si>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</si>
  <si>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</si>
  <si>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</si>
  <si>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</si>
  <si>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</si>
  <si>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</si>
  <si>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</si>
  <si>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</si>
  <si>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</si>
  <si>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</si>
  <si>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</si>
  <si>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</si>
  <si>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</si>
  <si>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</si>
  <si>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</si>
  <si>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</si>
  <si>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</si>
  <si>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</si>
  <si>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</si>
  <si>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</si>
  <si>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</si>
  <si>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</si>
  <si>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</si>
  <si>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</si>
  <si>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</si>
  <si>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</si>
  <si>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</si>
  <si>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</si>
  <si>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</si>
  <si>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</si>
  <si>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</si>
  <si>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</si>
  <si>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</si>
  <si>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</si>
  <si>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</si>
  <si>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</si>
  <si>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</si>
  <si>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</si>
  <si>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</si>
  <si>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</si>
  <si>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</si>
  <si>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</si>
  <si>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</si>
  <si>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</si>
  <si>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</si>
  <si>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</si>
  <si>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</si>
  <si>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</si>
  <si>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</si>
  <si>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</si>
  <si>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</si>
  <si>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</si>
  <si>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</si>
  <si>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</si>
  <si>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</si>
  <si>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</si>
  <si>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</si>
  <si>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</si>
  <si>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</si>
  <si>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</si>
  <si>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</si>
  <si>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</si>
  <si>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</si>
  <si>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</si>
  <si>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</si>
  <si>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</si>
  <si>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</si>
  <si>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</si>
  <si>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</si>
  <si>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</si>
  <si>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</si>
  <si>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</si>
  <si>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</si>
  <si>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</si>
  <si>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</si>
  <si>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</si>
  <si>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</si>
  <si>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</si>
  <si>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</si>
  <si>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</si>
  <si>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</si>
  <si>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</si>
  <si>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</si>
  <si>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</si>
  <si>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</si>
  <si>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</si>
  <si>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</si>
  <si>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</si>
  <si>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</si>
  <si>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</si>
  <si>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</si>
  <si>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</si>
  <si>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</si>
  <si>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</si>
  <si>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</si>
  <si>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</si>
  <si>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</si>
  <si>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</si>
  <si>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</si>
  <si>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</si>
  <si>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</si>
  <si>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</si>
  <si>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</si>
  <si>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</si>
  <si>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</si>
  <si>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</si>
  <si>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</si>
  <si>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</si>
  <si>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</si>
  <si>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</si>
  <si>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</si>
  <si>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</si>
  <si>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</si>
  <si>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</si>
  <si>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</si>
  <si>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</si>
  <si>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</si>
  <si>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</si>
  <si>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</si>
  <si>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</si>
  <si>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</si>
  <si>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</si>
  <si>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</si>
  <si>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</si>
  <si>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</si>
  <si>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</si>
  <si>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</si>
  <si>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</si>
  <si>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</si>
  <si>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</si>
  <si>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</si>
  <si>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</si>
  <si>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</si>
  <si>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</si>
  <si>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</si>
  <si>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</si>
  <si>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</si>
  <si>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</si>
  <si>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</si>
  <si>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</si>
  <si>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</si>
  <si>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</si>
  <si>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</si>
  <si>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</si>
  <si>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</si>
  <si>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</si>
  <si>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</si>
  <si>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</si>
  <si>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</si>
  <si>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</si>
  <si>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</si>
  <si>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</si>
  <si>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</si>
  <si>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</si>
  <si>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</si>
  <si>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</si>
  <si>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</si>
  <si>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</si>
  <si>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</si>
  <si>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</si>
  <si>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</si>
  <si>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</si>
  <si>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</si>
  <si>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</si>
  <si>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</si>
  <si>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</si>
  <si>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</si>
  <si>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</si>
  <si>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</si>
  <si>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</si>
  <si>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</si>
  <si>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</si>
  <si>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</si>
  <si>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</si>
  <si>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</si>
  <si>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</si>
  <si>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</si>
  <si>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</si>
  <si>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</si>
  <si>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</si>
  <si>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</si>
  <si>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</si>
  <si>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</si>
  <si>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</si>
  <si>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</si>
  <si>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</si>
  <si>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</si>
  <si>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</si>
  <si>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</si>
  <si>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</si>
  <si>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</si>
  <si>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</si>
  <si>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</si>
  <si>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</si>
  <si>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</si>
  <si>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</si>
  <si>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</si>
  <si>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</si>
  <si>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</si>
  <si>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</si>
  <si>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</si>
  <si>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</si>
  <si>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</si>
  <si>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</si>
  <si>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</si>
  <si>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</si>
  <si>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</si>
  <si>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</si>
  <si>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</si>
  <si>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</si>
  <si>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</si>
  <si>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</si>
  <si>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</si>
  <si>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</si>
  <si>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</si>
  <si>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</si>
  <si>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</si>
  <si>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</si>
  <si>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</si>
  <si>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</si>
  <si>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</si>
  <si>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</si>
  <si>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</si>
  <si>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</si>
  <si>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</si>
  <si>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</si>
  <si>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</si>
  <si>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</si>
  <si>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</si>
  <si>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</si>
  <si>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</si>
  <si>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</si>
  <si>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</si>
  <si>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</si>
  <si>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</si>
  <si>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</si>
  <si>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</si>
  <si>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</si>
  <si>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</si>
  <si>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</si>
  <si>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</si>
  <si>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</si>
  <si>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</si>
  <si>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</si>
  <si>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</si>
  <si>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</si>
  <si>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</si>
  <si>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</si>
  <si>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</si>
  <si>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</si>
  <si>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</si>
  <si>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</si>
  <si>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</si>
  <si>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</si>
  <si>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</si>
  <si>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</si>
  <si>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</si>
  <si>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</si>
  <si>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</si>
  <si>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</si>
  <si>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</si>
  <si>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</si>
  <si>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</si>
  <si>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</si>
  <si>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</si>
  <si>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</si>
  <si>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</si>
  <si>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</si>
  <si>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</si>
  <si>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</si>
  <si>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</si>
  <si>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</si>
  <si>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</si>
  <si>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</si>
  <si>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</si>
  <si>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</si>
  <si>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</si>
  <si>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</si>
  <si>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</si>
  <si>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</si>
  <si>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</si>
  <si>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</si>
  <si>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</si>
  <si>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</si>
  <si>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</si>
  <si>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</si>
  <si>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</si>
  <si>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</si>
  <si>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</si>
  <si>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</si>
  <si>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</si>
  <si>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</si>
  <si>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</si>
  <si>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</si>
  <si>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</si>
  <si>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</si>
  <si>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</si>
  <si>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</si>
  <si>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</si>
  <si>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</si>
  <si>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</si>
  <si>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</si>
  <si>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</si>
  <si>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</si>
  <si>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</si>
  <si>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</si>
  <si>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</si>
  <si>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</si>
  <si>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</si>
  <si>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</si>
  <si>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</si>
  <si>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</si>
  <si>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</si>
  <si>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</si>
  <si>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</si>
  <si>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</si>
  <si>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</si>
  <si>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</si>
  <si>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</si>
  <si>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</si>
  <si>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</si>
  <si>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</si>
  <si>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</si>
  <si>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</si>
  <si>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</si>
  <si>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</si>
  <si>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</si>
  <si>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</si>
  <si>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</si>
  <si>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</si>
  <si>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</si>
  <si>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</si>
  <si>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</si>
  <si>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</si>
  <si>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</si>
  <si>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</si>
  <si>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</si>
  <si>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</si>
  <si>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</si>
  <si>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</si>
  <si>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</si>
  <si>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</si>
  <si>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</si>
  <si>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</si>
  <si>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</si>
  <si>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</si>
  <si>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</si>
  <si>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</si>
  <si>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</si>
  <si>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</si>
  <si>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</si>
  <si>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</si>
  <si>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</si>
  <si>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</si>
  <si>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</si>
  <si>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</si>
  <si>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</si>
  <si>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</si>
  <si>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</si>
  <si>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</si>
  <si>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</si>
  <si>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</si>
  <si>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</si>
  <si>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</si>
  <si>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</si>
  <si>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</si>
  <si>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</si>
  <si>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</si>
  <si>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</si>
  <si>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</si>
  <si>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</si>
  <si>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</si>
  <si>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</si>
  <si>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</si>
  <si>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</si>
  <si>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</si>
  <si>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</si>
  <si>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</si>
  <si>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</si>
  <si>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</si>
  <si>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</si>
  <si>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</si>
  <si>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</si>
  <si>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</si>
  <si>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</si>
  <si>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</si>
  <si>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</si>
  <si>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</si>
  <si>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</si>
  <si>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</si>
  <si>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</si>
  <si>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</si>
  <si>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</si>
  <si>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</si>
  <si>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</si>
  <si>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</si>
  <si>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</si>
  <si>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</si>
  <si>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</si>
  <si>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</si>
  <si>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</si>
  <si>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</si>
  <si>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</si>
  <si>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</si>
  <si>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</si>
  <si>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</si>
  <si>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</si>
  <si>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</si>
  <si>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</si>
  <si>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</si>
  <si>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</si>
  <si>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</si>
  <si>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</si>
  <si>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</si>
  <si>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</si>
  <si>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</si>
  <si>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</si>
  <si>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</si>
  <si>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</si>
  <si>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</si>
  <si>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</si>
  <si>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</si>
  <si>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</si>
  <si>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</si>
  <si>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</si>
  <si>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</si>
  <si>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</si>
  <si>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</si>
  <si>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</si>
  <si>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</si>
  <si>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</si>
  <si>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</si>
  <si>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</si>
  <si>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</si>
  <si>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</si>
  <si>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</si>
  <si>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</si>
  <si>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</si>
  <si>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</si>
  <si>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</si>
  <si>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</si>
  <si>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</si>
  <si>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</si>
  <si>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</si>
  <si>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</si>
  <si>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</si>
  <si>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</si>
  <si>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</si>
  <si>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</si>
  <si>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</si>
  <si>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</si>
  <si>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</si>
  <si>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</si>
  <si>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</si>
  <si>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</si>
  <si>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</si>
  <si>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</si>
  <si>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</si>
  <si>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</si>
  <si>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</si>
  <si>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</si>
  <si>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</si>
  <si>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</si>
  <si>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</si>
  <si>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</si>
  <si>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</si>
  <si>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</si>
  <si>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</si>
  <si>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</si>
  <si>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</si>
  <si>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</si>
  <si>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</si>
  <si>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</si>
  <si>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</si>
  <si>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</si>
  <si>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</si>
  <si>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</si>
  <si>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</si>
  <si>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</si>
  <si>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</si>
  <si>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</si>
  <si>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</si>
  <si>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</si>
  <si>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</si>
  <si>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</si>
  <si>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</si>
  <si>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</si>
  <si>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</si>
  <si>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</si>
  <si>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</si>
  <si>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</si>
  <si>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</si>
  <si>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</si>
  <si>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</si>
  <si>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</si>
  <si>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</si>
  <si>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</si>
  <si>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</si>
  <si>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</si>
  <si>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</si>
  <si>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</si>
  <si>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</si>
  <si>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</si>
  <si>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</si>
  <si>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</si>
  <si>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</si>
  <si>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</si>
  <si>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</si>
  <si>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</si>
  <si>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</si>
  <si>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</si>
  <si>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</si>
  <si>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</si>
  <si>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</si>
  <si>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</si>
  <si>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</si>
  <si>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</si>
  <si>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</si>
  <si>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</si>
  <si>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</si>
  <si>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</si>
  <si>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</si>
  <si>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</si>
  <si>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</si>
  <si>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</si>
  <si>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</si>
  <si>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</si>
  <si>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</si>
  <si>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</si>
  <si>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</si>
  <si>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</si>
  <si>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</si>
  <si>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</si>
  <si>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</si>
  <si>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</si>
  <si>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</si>
  <si>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</si>
  <si>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</si>
  <si>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</si>
  <si>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</si>
  <si>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</si>
  <si>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</si>
  <si>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</si>
  <si>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</si>
  <si>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</si>
  <si>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</si>
  <si>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</si>
  <si>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</si>
  <si>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</si>
  <si>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</si>
  <si>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</si>
  <si>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</si>
  <si>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</si>
  <si>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</si>
  <si>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</si>
  <si>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</si>
  <si>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</si>
  <si>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</si>
  <si>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</si>
  <si>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</si>
  <si>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</si>
  <si>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</si>
  <si>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</si>
  <si>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</si>
  <si>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</si>
  <si>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</si>
  <si>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</si>
  <si>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</si>
  <si>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</si>
  <si>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</si>
  <si>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</si>
  <si>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</si>
  <si>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</si>
  <si>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</si>
  <si>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</si>
  <si>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</si>
  <si>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</si>
  <si>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</si>
  <si>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</si>
  <si>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</si>
  <si>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</si>
  <si>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</si>
  <si>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</si>
  <si>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</si>
  <si>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</si>
  <si>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</si>
  <si>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</si>
  <si>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</si>
  <si>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</si>
  <si>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</si>
  <si>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</si>
  <si>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</si>
  <si>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</si>
  <si>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</si>
  <si>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</si>
  <si>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</si>
  <si>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</si>
  <si>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</si>
  <si>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</si>
  <si>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</si>
  <si>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</si>
  <si>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</si>
  <si>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</si>
  <si>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</si>
  <si>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</si>
  <si>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</si>
  <si>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</si>
  <si>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</si>
  <si>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</si>
  <si>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</si>
  <si>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</si>
  <si>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</si>
  <si>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</si>
  <si>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</si>
  <si>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</si>
  <si>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</si>
  <si>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</si>
  <si>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</si>
  <si>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</si>
  <si>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</si>
  <si>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</si>
  <si>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</si>
  <si>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</si>
  <si>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</si>
  <si>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</si>
  <si>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</si>
  <si>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</si>
  <si>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</si>
  <si>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</si>
  <si>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</si>
  <si>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</si>
  <si>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</si>
  <si>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</si>
  <si>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</si>
  <si>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</si>
  <si>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</si>
  <si>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</si>
  <si>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</si>
  <si>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</si>
  <si>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</si>
  <si>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</si>
  <si>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</si>
  <si>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</si>
  <si>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</si>
  <si>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</si>
  <si>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</si>
  <si>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</si>
  <si>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</si>
  <si>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</si>
  <si>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</si>
  <si>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</si>
  <si>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</si>
  <si>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</si>
  <si>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</si>
  <si>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</si>
  <si>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</si>
  <si>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</si>
  <si>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</si>
  <si>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</si>
  <si>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</si>
  <si>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</si>
  <si>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</si>
  <si>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</si>
  <si>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</si>
  <si>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</si>
  <si>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</si>
  <si>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</si>
  <si>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</si>
  <si>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</si>
  <si>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</si>
  <si>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</si>
  <si>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</si>
  <si>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</si>
  <si>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</si>
  <si>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</si>
  <si>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</si>
  <si>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</si>
  <si>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</si>
  <si>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</si>
  <si>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</si>
  <si>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</si>
  <si>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</si>
  <si>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</si>
  <si>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</si>
  <si>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</si>
  <si>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</si>
  <si>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</si>
  <si>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</si>
  <si>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</si>
  <si>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</si>
  <si>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</si>
  <si>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</si>
  <si>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</si>
  <si>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</si>
  <si>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</si>
  <si>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</si>
  <si>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</si>
  <si>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</si>
  <si>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</si>
  <si>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</si>
  <si>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</si>
  <si>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</si>
  <si>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</si>
  <si>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</si>
  <si>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</si>
  <si>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</si>
  <si>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</si>
  <si>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</si>
  <si>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</si>
  <si>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</si>
  <si>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</si>
  <si>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</si>
  <si>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</si>
  <si>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</si>
  <si>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</si>
  <si>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</si>
  <si>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</si>
  <si>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</si>
  <si>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</si>
  <si>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</si>
  <si>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</si>
  <si>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</si>
  <si>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</si>
  <si>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</si>
  <si>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</si>
  <si>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</si>
  <si>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</si>
  <si>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</si>
  <si>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</si>
  <si>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</si>
  <si>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</si>
  <si>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</si>
  <si>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</si>
  <si>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</si>
  <si>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</si>
  <si>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</si>
  <si>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</si>
  <si>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</si>
  <si>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</si>
  <si>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</si>
  <si>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</si>
  <si>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</si>
  <si>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</si>
  <si>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</si>
  <si>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</si>
  <si>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</si>
  <si>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</si>
  <si>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</si>
  <si>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</si>
  <si>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</si>
  <si>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</si>
  <si>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</si>
  <si>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</si>
  <si>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</si>
  <si>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</si>
  <si>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</si>
  <si>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</si>
  <si>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</si>
  <si>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</si>
  <si>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</si>
  <si>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</si>
  <si>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</si>
  <si>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</si>
  <si>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</si>
  <si>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</si>
  <si>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</si>
  <si>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</si>
  <si>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</si>
  <si>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</si>
  <si>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</si>
  <si>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</si>
  <si>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</si>
  <si>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</si>
  <si>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</si>
  <si>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</si>
  <si>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</si>
  <si>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</si>
  <si>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</si>
  <si>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</si>
  <si>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</si>
  <si>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</si>
  <si>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</si>
  <si>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</si>
  <si>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</si>
  <si>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</si>
  <si>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</si>
  <si>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</si>
  <si>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</si>
  <si>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</si>
  <si>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</si>
  <si>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</si>
  <si>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</si>
  <si>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</si>
  <si>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</si>
  <si>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</si>
  <si>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</si>
  <si>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</si>
  <si>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</si>
  <si>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</si>
  <si>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</si>
  <si>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</si>
  <si>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</si>
  <si>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</si>
  <si>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</si>
  <si>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</si>
  <si>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</si>
  <si>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</si>
  <si>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</si>
  <si>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</si>
  <si>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</si>
  <si>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</si>
  <si>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</si>
  <si>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</si>
  <si>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</si>
  <si>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</si>
  <si>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</si>
  <si>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</si>
  <si>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</si>
  <si>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</si>
  <si>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</si>
  <si>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</si>
  <si>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</si>
  <si>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</si>
  <si>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</si>
  <si>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</si>
  <si>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</si>
  <si>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</si>
  <si>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</si>
  <si>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</si>
  <si>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</si>
  <si>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</si>
  <si>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</si>
  <si>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</si>
  <si>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</si>
  <si>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</si>
  <si>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</si>
  <si>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</si>
  <si>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</si>
  <si>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</si>
  <si>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</si>
  <si>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</si>
  <si>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</si>
  <si>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</si>
  <si>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</si>
  <si>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</si>
  <si>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</si>
  <si>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</si>
  <si>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</si>
  <si>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</si>
  <si>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</si>
  <si>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</si>
  <si>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</si>
  <si>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</si>
  <si>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</si>
  <si>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</si>
  <si>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</si>
  <si>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</si>
  <si>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</si>
  <si>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</si>
  <si>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</si>
  <si>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</si>
  <si>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</si>
  <si>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</si>
  <si>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</si>
  <si>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</si>
  <si>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</si>
  <si>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</si>
  <si>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</si>
  <si>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</si>
  <si>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</si>
  <si>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</si>
  <si>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</si>
  <si>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</si>
  <si>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</si>
  <si>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</si>
  <si>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</si>
  <si>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</si>
  <si>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</si>
  <si>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</si>
  <si>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</si>
  <si>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</si>
  <si>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</si>
  <si>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</si>
  <si>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</si>
  <si>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</si>
  <si>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</si>
  <si>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</si>
  <si>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</si>
  <si>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</si>
  <si>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</si>
  <si>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</si>
  <si>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</si>
  <si>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</si>
  <si>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</si>
  <si>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</si>
  <si>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</si>
  <si>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</si>
  <si>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</si>
  <si>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</si>
  <si>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</si>
  <si>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</si>
  <si>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</si>
  <si>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</si>
  <si>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</si>
  <si>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</si>
  <si>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</si>
  <si>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</si>
  <si>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</si>
  <si>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</si>
  <si>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</si>
  <si>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</si>
  <si>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</si>
  <si>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</si>
  <si>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</si>
  <si>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</si>
  <si>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</si>
  <si>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</si>
  <si>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</si>
  <si>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</si>
  <si>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</si>
  <si>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</si>
  <si>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</si>
  <si>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</si>
  <si>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</si>
  <si>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</si>
  <si>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</si>
  <si>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</si>
  <si>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</si>
  <si>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</si>
  <si>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</si>
  <si>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</si>
  <si>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</si>
  <si>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</si>
  <si>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</si>
  <si>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</si>
  <si>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</si>
  <si>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</si>
  <si>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</si>
  <si>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</si>
  <si>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</si>
  <si>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</si>
  <si>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</si>
  <si>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</si>
  <si>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</si>
  <si>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</si>
  <si>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</si>
  <si>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</si>
  <si>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</si>
  <si>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</si>
  <si>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</si>
  <si>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</si>
  <si>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</si>
  <si>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</si>
  <si>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</si>
  <si>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</si>
  <si>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</si>
  <si>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</si>
  <si>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</si>
  <si>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</si>
  <si>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</si>
  <si>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</si>
  <si>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</si>
  <si>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</si>
  <si>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</si>
  <si>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</si>
  <si>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</si>
  <si>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</si>
  <si>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</si>
  <si>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</si>
  <si>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</si>
  <si>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</si>
  <si>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</si>
  <si>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</si>
  <si>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</si>
  <si>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</si>
  <si>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</si>
  <si>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</si>
  <si>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</si>
  <si>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</si>
  <si>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</si>
  <si>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</si>
  <si>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</si>
  <si>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</si>
  <si>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</si>
  <si>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</si>
  <si>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</si>
  <si>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</si>
  <si>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</si>
  <si>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</si>
  <si>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</si>
  <si>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</si>
  <si>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</si>
  <si>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</si>
  <si>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</si>
  <si>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</si>
  <si>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</si>
  <si>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</si>
  <si>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</si>
  <si>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</si>
  <si>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</si>
  <si>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</si>
  <si>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</si>
  <si>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</si>
  <si>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</si>
  <si>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</si>
  <si>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</si>
  <si>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</si>
  <si>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</si>
  <si>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</si>
  <si>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</si>
  <si>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</si>
  <si>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</si>
  <si>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</si>
  <si>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</si>
  <si>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</si>
  <si>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</si>
  <si>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</si>
  <si>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</si>
  <si>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</si>
  <si>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</si>
  <si>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</si>
  <si>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</si>
  <si>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</si>
  <si>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</si>
  <si>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</si>
  <si>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</si>
  <si>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</si>
  <si>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</si>
  <si>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</si>
  <si>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</si>
  <si>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</si>
  <si>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</si>
  <si>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</si>
  <si>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</si>
  <si>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</si>
  <si>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</si>
  <si>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</si>
  <si>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</si>
  <si>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</si>
  <si>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</si>
  <si>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</si>
  <si>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</si>
  <si>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</si>
  <si>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</si>
  <si>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</si>
  <si>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</si>
  <si>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</si>
  <si>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</si>
  <si>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</si>
  <si>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</si>
  <si>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</si>
  <si>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</si>
  <si>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</si>
  <si>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</si>
  <si>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</si>
  <si>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</si>
  <si>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</si>
  <si>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</si>
  <si>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</si>
  <si>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</si>
  <si>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</si>
  <si>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</si>
  <si>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</si>
  <si>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</si>
  <si>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</si>
  <si>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</si>
  <si>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</si>
  <si>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</si>
  <si>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</si>
  <si>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</si>
  <si>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</si>
  <si>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</si>
  <si>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</si>
  <si>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</si>
  <si>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</si>
  <si>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</si>
  <si>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</si>
  <si>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</si>
  <si>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</si>
  <si>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</si>
  <si>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</si>
  <si>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</si>
  <si>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</si>
  <si>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</si>
  <si>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</si>
  <si>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</si>
  <si>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</si>
  <si>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</si>
  <si>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</si>
  <si>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</si>
  <si>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</si>
  <si>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</si>
  <si>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</si>
  <si>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</si>
  <si>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</si>
  <si>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</si>
  <si>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</si>
  <si>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</si>
  <si>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</si>
  <si>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</si>
  <si>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</si>
  <si>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</si>
  <si>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</si>
  <si>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</si>
  <si>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</si>
  <si>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</si>
  <si>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</si>
  <si>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</si>
  <si>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</si>
  <si>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</si>
  <si>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</si>
  <si>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</si>
  <si>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</si>
  <si>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</si>
  <si>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</si>
  <si>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</si>
  <si>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</si>
  <si>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</si>
  <si>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</si>
  <si>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</si>
  <si>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</si>
  <si>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</si>
  <si>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</si>
  <si>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</si>
  <si>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</si>
  <si>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</si>
  <si>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</si>
  <si>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</si>
  <si>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</si>
  <si>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</si>
  <si>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</si>
  <si>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</si>
  <si>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</si>
  <si>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</si>
  <si>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</si>
  <si>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</si>
  <si>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</si>
  <si>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</si>
  <si>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</si>
  <si>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</si>
  <si>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</si>
  <si>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</si>
  <si>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</si>
  <si>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</si>
  <si>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</si>
  <si>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</si>
  <si>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</si>
  <si>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</si>
  <si>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</si>
  <si>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</si>
  <si>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</si>
  <si>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</si>
  <si>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</si>
  <si>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</si>
  <si>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</si>
  <si>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</si>
  <si>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</si>
  <si>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</si>
  <si>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</si>
  <si>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</si>
  <si>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</si>
  <si>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</si>
  <si>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</si>
  <si>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</si>
  <si>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</si>
  <si>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</si>
  <si>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</si>
  <si>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</si>
  <si>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</si>
  <si>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</si>
  <si>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</si>
  <si>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</si>
  <si>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</si>
  <si>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</si>
  <si>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</si>
  <si>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</si>
  <si>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</si>
  <si>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</si>
  <si>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</si>
  <si>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</si>
  <si>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</si>
  <si>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</si>
  <si>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</si>
  <si>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</si>
  <si>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</si>
  <si>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</si>
  <si>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</si>
  <si>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</si>
  <si>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</si>
  <si>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</si>
  <si>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</si>
  <si>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</si>
  <si>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</si>
  <si>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</si>
  <si>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</si>
  <si>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</si>
  <si>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</si>
  <si>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</si>
  <si>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</si>
  <si>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</si>
  <si>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</si>
  <si>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</si>
  <si>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</si>
  <si>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</si>
  <si>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</si>
  <si>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</si>
  <si>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</si>
  <si>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</si>
  <si>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</si>
  <si>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</si>
  <si>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</si>
  <si>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</si>
  <si>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</si>
  <si>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</si>
  <si>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</si>
  <si>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</si>
  <si>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</si>
  <si>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</si>
  <si>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</si>
  <si>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</si>
  <si>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</si>
  <si>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</si>
  <si>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</si>
  <si>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</si>
  <si>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</si>
  <si>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</si>
  <si>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</si>
  <si>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</si>
  <si>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</si>
  <si>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</si>
  <si>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</si>
  <si>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</si>
  <si>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</si>
  <si>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</si>
  <si>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</si>
  <si>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</si>
  <si>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</si>
  <si>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</si>
  <si>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</si>
  <si>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</si>
  <si>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</si>
  <si>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</si>
  <si>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</si>
  <si>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</si>
  <si>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</si>
  <si>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</si>
  <si>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</si>
  <si>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</si>
  <si>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</si>
  <si>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</si>
  <si>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</si>
  <si>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</si>
  <si>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</si>
  <si>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</si>
  <si>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</si>
  <si>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</si>
  <si>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</si>
  <si>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</si>
  <si>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</si>
  <si>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</si>
  <si>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</si>
  <si>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</si>
  <si>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</si>
  <si>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</si>
  <si>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</si>
  <si>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</si>
  <si>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</si>
  <si>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</si>
  <si>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</si>
  <si>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</si>
  <si>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</si>
  <si>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</si>
  <si>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</si>
  <si>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</si>
  <si>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</si>
  <si>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</si>
  <si>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</si>
  <si>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</si>
  <si>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</si>
  <si>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</si>
  <si>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</si>
  <si>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</si>
  <si>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</si>
  <si>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</si>
  <si>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</si>
  <si>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</si>
  <si>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</si>
  <si>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</si>
  <si>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</si>
  <si>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</si>
  <si>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</si>
  <si>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</si>
  <si>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</si>
  <si>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</si>
  <si>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</si>
  <si>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</si>
  <si>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</si>
  <si>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</si>
  <si>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</si>
  <si>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</si>
  <si>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</si>
  <si>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</si>
  <si>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</si>
  <si>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</si>
  <si>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</si>
  <si>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</si>
  <si>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</si>
  <si>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</si>
  <si>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</si>
  <si>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</si>
  <si>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</si>
  <si>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</si>
  <si>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</si>
  <si>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</si>
  <si>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</si>
  <si>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</si>
  <si>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</si>
  <si>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</si>
  <si>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</si>
  <si>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</si>
  <si>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</si>
  <si>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</si>
  <si>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</si>
  <si>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</si>
  <si>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</si>
  <si>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</si>
  <si>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</si>
  <si>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</si>
  <si>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</si>
  <si>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</si>
  <si>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</si>
  <si>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</si>
  <si>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</si>
  <si>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</si>
  <si>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</si>
  <si>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</si>
  <si>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</si>
  <si>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</si>
  <si>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</si>
  <si>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</si>
  <si>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</si>
  <si>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</si>
  <si>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</si>
  <si>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</si>
  <si>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</si>
  <si>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</si>
  <si>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</si>
  <si>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</si>
  <si>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</si>
  <si>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</si>
  <si>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</si>
  <si>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</si>
  <si>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</si>
  <si>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</si>
  <si>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</si>
  <si>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</si>
  <si>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</si>
  <si>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</si>
  <si>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</si>
  <si>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</si>
  <si>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</si>
  <si>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</si>
  <si>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</si>
  <si>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</si>
  <si>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</si>
  <si>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</si>
  <si>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</si>
  <si>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</si>
  <si>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</si>
  <si>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</si>
  <si>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</si>
  <si>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</si>
  <si>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</si>
  <si>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</si>
  <si>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</si>
  <si>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</si>
  <si>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</si>
  <si>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</si>
  <si>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</si>
  <si>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</si>
  <si>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</si>
  <si>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</si>
  <si>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</si>
  <si>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</si>
  <si>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</si>
  <si>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</si>
  <si>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</si>
  <si>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</si>
  <si>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</si>
  <si>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</si>
  <si>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</si>
  <si>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</si>
  <si>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</si>
  <si>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</si>
  <si>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</si>
  <si>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</si>
  <si>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</si>
  <si>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</si>
  <si>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</si>
  <si>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</si>
  <si>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</si>
  <si>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</si>
  <si>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</si>
  <si>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</si>
  <si>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</si>
  <si>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</si>
  <si>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</si>
  <si>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</si>
  <si>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</si>
  <si>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</si>
  <si>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</si>
  <si>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</si>
  <si>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</si>
  <si>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</si>
  <si>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</si>
  <si>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</si>
  <si>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</si>
  <si>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</si>
  <si>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</si>
  <si>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</si>
  <si>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</si>
  <si>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</si>
  <si>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</si>
  <si>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</si>
  <si>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</si>
  <si>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</si>
  <si>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</si>
  <si>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</si>
  <si>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</si>
  <si>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</si>
  <si>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</si>
  <si>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</si>
  <si>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</si>
  <si>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</si>
  <si>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</si>
  <si>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</si>
  <si>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</si>
  <si>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</si>
  <si>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</si>
  <si>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</si>
  <si>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</si>
  <si>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</si>
  <si>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</si>
  <si>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</si>
  <si>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</si>
  <si>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</si>
  <si>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</si>
  <si>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</si>
  <si>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</si>
  <si>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</si>
  <si>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</si>
  <si>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</si>
  <si>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</si>
  <si>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</si>
  <si>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</si>
  <si>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</si>
  <si>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</si>
  <si>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</si>
  <si>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</si>
  <si>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</si>
  <si>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</si>
  <si>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</si>
  <si>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</si>
  <si>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</si>
  <si>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</si>
  <si>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</si>
  <si>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</si>
  <si>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</si>
  <si>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</si>
  <si>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</si>
  <si>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</si>
  <si>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</si>
  <si>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</si>
  <si>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</si>
  <si>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</si>
  <si>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</si>
  <si>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</si>
  <si>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</si>
  <si>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</si>
  <si>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</si>
  <si>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</si>
  <si>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</si>
  <si>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</si>
  <si>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</si>
  <si>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</si>
  <si>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</si>
  <si>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</si>
  <si>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</si>
  <si>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</si>
  <si>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</si>
  <si>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</si>
  <si>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</si>
  <si>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</si>
  <si>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</si>
  <si>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</si>
  <si>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</si>
  <si>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</si>
  <si>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</si>
  <si>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</si>
  <si>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</si>
  <si>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</si>
  <si>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</si>
  <si>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</si>
  <si>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</si>
  <si>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</si>
  <si>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</si>
  <si>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</si>
  <si>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</si>
  <si>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</si>
  <si>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</si>
  <si>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</si>
  <si>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</si>
  <si>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</si>
  <si>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</si>
  <si>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</si>
  <si>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</si>
  <si>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</si>
  <si>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</si>
  <si>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</si>
  <si>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</si>
  <si>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</si>
  <si>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</si>
  <si>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</si>
  <si>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</si>
  <si>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</si>
  <si>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</si>
  <si>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</si>
  <si>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</si>
  <si>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</si>
  <si>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</si>
  <si>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</si>
  <si>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</si>
  <si>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</si>
  <si>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</si>
  <si>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</si>
  <si>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</si>
  <si>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</si>
  <si>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</si>
  <si>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</si>
  <si>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</si>
  <si>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</si>
  <si>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</si>
  <si>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</si>
  <si>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</si>
  <si>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</si>
  <si>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</si>
  <si>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</si>
  <si>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</si>
  <si>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</si>
  <si>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</si>
  <si>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</si>
  <si>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</si>
  <si>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</si>
  <si>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</si>
  <si>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</si>
  <si>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</si>
  <si>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</si>
  <si>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</si>
  <si>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</si>
  <si>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</si>
  <si>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</si>
  <si>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</si>
  <si>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</si>
  <si>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</si>
  <si>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</si>
  <si>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</si>
  <si>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</si>
  <si>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</si>
  <si>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</si>
  <si>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</si>
  <si>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</si>
  <si>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</si>
  <si>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</si>
  <si>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</si>
  <si>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</si>
  <si>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</si>
  <si>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</si>
  <si>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</si>
  <si>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</si>
  <si>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</si>
  <si>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</si>
  <si>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</si>
  <si>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</si>
  <si>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</si>
  <si>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</si>
  <si>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</si>
  <si>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</si>
  <si>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</si>
  <si>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</si>
  <si>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</si>
  <si>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</si>
  <si>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</si>
  <si>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</si>
  <si>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</si>
  <si>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</si>
  <si>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</si>
  <si>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</si>
  <si>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</si>
  <si>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</si>
  <si>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</si>
  <si>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</si>
  <si>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</si>
  <si>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</si>
  <si>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</si>
  <si>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</si>
  <si>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</si>
  <si>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</si>
  <si>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</si>
  <si>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</si>
  <si>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</si>
  <si>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</si>
  <si>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</si>
  <si>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</si>
  <si>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</si>
  <si>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</si>
  <si>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</si>
  <si>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</si>
  <si>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</si>
  <si>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</si>
  <si>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</si>
  <si>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</si>
  <si>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</si>
  <si>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</si>
  <si>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</si>
  <si>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</si>
  <si>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</si>
  <si>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</si>
  <si>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</si>
  <si>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</si>
  <si>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</si>
  <si>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</si>
  <si>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</si>
  <si>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</si>
  <si>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</si>
  <si>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</si>
  <si>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</si>
  <si>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</si>
  <si>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</si>
  <si>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</si>
  <si>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</si>
  <si>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</si>
  <si>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</si>
  <si>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</si>
  <si>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</si>
  <si>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</si>
  <si>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</si>
  <si>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</si>
  <si>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</si>
  <si>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</si>
  <si>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</si>
  <si>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</si>
  <si>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</si>
  <si>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</si>
  <si>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</si>
  <si>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</si>
  <si>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</si>
  <si>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</si>
  <si>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</si>
  <si>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</si>
  <si>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</si>
  <si>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</si>
  <si>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</si>
  <si>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</si>
  <si>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</si>
  <si>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</si>
  <si>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</si>
  <si>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</si>
  <si>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</si>
  <si>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</si>
  <si>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</si>
  <si>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</si>
  <si>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</si>
  <si>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</si>
  <si>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</si>
  <si>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</si>
  <si>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</si>
  <si>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</si>
  <si>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</si>
  <si>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</si>
  <si>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</si>
  <si>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</si>
  <si>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</si>
  <si>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</si>
  <si>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</si>
  <si>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</si>
  <si>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</si>
  <si>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</si>
  <si>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</si>
  <si>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</si>
  <si>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</si>
  <si>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</si>
  <si>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</si>
  <si>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</si>
  <si>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</si>
  <si>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</si>
  <si>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</si>
  <si>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</si>
  <si>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</si>
  <si>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</si>
  <si>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</si>
  <si>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</si>
  <si>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</si>
  <si>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</si>
  <si>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</si>
  <si>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</si>
  <si>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</si>
  <si>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</si>
  <si>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</si>
  <si>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</si>
  <si>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</si>
  <si>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</si>
  <si>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</si>
  <si>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</si>
  <si>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</si>
  <si>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</si>
  <si>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</si>
  <si>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</si>
  <si>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</si>
  <si>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</si>
  <si>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</si>
  <si>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</si>
  <si>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</si>
  <si>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</si>
  <si>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</si>
  <si>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</si>
  <si>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</si>
  <si>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</si>
  <si>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</si>
  <si>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</si>
  <si>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</si>
  <si>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</si>
  <si>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</si>
  <si>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</si>
  <si>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</si>
  <si>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</si>
  <si>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</si>
  <si>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</si>
  <si>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</si>
  <si>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</si>
  <si>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</si>
  <si>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</si>
  <si>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</si>
  <si>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</si>
  <si>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</si>
  <si>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</si>
  <si>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</si>
  <si>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</si>
  <si>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</si>
  <si>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</si>
  <si>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</si>
  <si>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</si>
  <si>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</si>
  <si>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</si>
  <si>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</si>
  <si>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</si>
  <si>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</si>
  <si>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</si>
  <si>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</si>
  <si>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</si>
  <si>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</si>
  <si>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</si>
  <si>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</si>
  <si>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</si>
  <si>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</si>
  <si>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</si>
  <si>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</si>
  <si>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</si>
  <si>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</si>
  <si>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</si>
  <si>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</si>
  <si>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</si>
  <si>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</si>
  <si>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</si>
  <si>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</si>
  <si>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</si>
  <si>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</si>
  <si>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</si>
  <si>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</si>
  <si>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</si>
  <si>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</si>
  <si>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</si>
  <si>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</si>
  <si>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</si>
  <si>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</si>
  <si>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</si>
  <si>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</si>
  <si>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</si>
  <si>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</si>
  <si>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</si>
  <si>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</si>
  <si>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</si>
  <si>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</si>
  <si>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</si>
  <si>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</si>
  <si>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</si>
  <si>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</si>
  <si>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</si>
  <si>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</si>
  <si>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</si>
  <si>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</si>
  <si>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</si>
  <si>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</si>
  <si>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</si>
  <si>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</si>
  <si>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</si>
  <si>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</si>
  <si>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</si>
  <si>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</si>
  <si>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</si>
  <si>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</si>
  <si>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</si>
  <si>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</si>
  <si>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</si>
  <si>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</si>
  <si>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</si>
  <si>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</si>
  <si>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</si>
  <si>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</si>
  <si>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</si>
  <si>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</si>
  <si>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</si>
  <si>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</si>
  <si>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</si>
  <si>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</si>
  <si>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</si>
  <si>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</si>
  <si>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</si>
  <si>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</si>
  <si>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</si>
  <si>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</si>
  <si>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</si>
  <si>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</si>
  <si>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</si>
  <si>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</si>
  <si>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</si>
  <si>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</si>
  <si>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</si>
  <si>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</si>
  <si>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</si>
  <si>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</si>
  <si>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</si>
  <si>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</si>
  <si>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</si>
  <si>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</si>
  <si>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</si>
  <si>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</si>
  <si>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</si>
  <si>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</si>
  <si>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</si>
  <si>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</si>
  <si>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</si>
  <si>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</si>
  <si>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</si>
  <si>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</si>
  <si>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</si>
  <si>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</si>
  <si>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</si>
  <si>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</si>
  <si>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</si>
  <si>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</si>
  <si>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</si>
  <si>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</si>
  <si>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</si>
  <si>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</si>
  <si>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</si>
  <si>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</si>
  <si>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</si>
  <si>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</si>
  <si>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</si>
  <si>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</si>
  <si>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</si>
  <si>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</si>
  <si>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</si>
  <si>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</si>
  <si>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</si>
  <si>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</si>
  <si>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</si>
  <si>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</si>
  <si>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</si>
  <si>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</si>
  <si>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</si>
  <si>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</si>
  <si>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</si>
  <si>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</si>
  <si>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</si>
  <si>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</si>
  <si>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</si>
  <si>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</si>
  <si>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</si>
  <si>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</si>
  <si>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</si>
  <si>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</si>
  <si>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</si>
  <si>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</si>
  <si>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</si>
  <si>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</si>
  <si>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</si>
  <si>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</si>
  <si>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</si>
  <si>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</si>
  <si>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</si>
  <si>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</si>
  <si>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</si>
  <si>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</si>
  <si>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</si>
  <si>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</si>
  <si>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</si>
  <si>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</si>
  <si>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</si>
  <si>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</si>
  <si>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</si>
  <si>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</si>
  <si>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</si>
  <si>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</si>
  <si>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</si>
  <si>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</si>
  <si>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</si>
  <si>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</si>
  <si>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</si>
  <si>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</si>
  <si>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</si>
  <si>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</si>
  <si>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</si>
  <si>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</si>
  <si>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</si>
  <si>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</si>
  <si>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</si>
  <si>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</si>
  <si>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</si>
  <si>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</si>
  <si>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</si>
  <si>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</si>
  <si>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</si>
  <si>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</si>
  <si>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</si>
  <si>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</si>
  <si>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</si>
  <si>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</si>
  <si>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</si>
  <si>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</si>
  <si>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</si>
  <si>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</si>
  <si>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</si>
  <si>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</si>
  <si>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</si>
  <si>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</si>
  <si>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</si>
  <si>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</si>
  <si>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</si>
  <si>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</si>
  <si>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</si>
  <si>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</si>
  <si>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</si>
  <si>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</si>
  <si>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</si>
  <si>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</si>
  <si>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</si>
  <si>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</si>
  <si>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</si>
  <si>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</si>
  <si>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</si>
  <si>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</si>
  <si>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</si>
  <si>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</si>
  <si>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</si>
  <si>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</si>
  <si>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</si>
  <si>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</si>
  <si>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</si>
  <si>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</si>
  <si>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</si>
  <si>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</si>
  <si>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</si>
  <si>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</si>
  <si>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</si>
  <si>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</si>
  <si>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</si>
  <si>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</si>
  <si>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</si>
  <si>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</si>
  <si>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</si>
  <si>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</si>
  <si>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</si>
  <si>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</si>
  <si>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</si>
  <si>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</si>
  <si>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</si>
  <si>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</si>
  <si>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</si>
  <si>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</si>
  <si>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</si>
  <si>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</si>
  <si>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</si>
  <si>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</si>
  <si>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</si>
  <si>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</si>
  <si>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</si>
  <si>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</si>
  <si>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</si>
  <si>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</si>
  <si>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</si>
  <si>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</si>
  <si>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</si>
  <si>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</si>
  <si>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</si>
  <si>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</si>
  <si>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</si>
  <si>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</si>
  <si>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</si>
  <si>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</si>
  <si>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</si>
  <si>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</si>
  <si>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</si>
  <si>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</si>
  <si>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</si>
  <si>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</si>
  <si>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</si>
  <si>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</si>
  <si>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</si>
  <si>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</si>
  <si>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</si>
  <si>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</si>
  <si>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</si>
  <si>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</si>
  <si>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</si>
  <si>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</si>
  <si>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</si>
  <si>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</si>
  <si>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</si>
  <si>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</si>
  <si>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</si>
  <si>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</si>
  <si>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</si>
  <si>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</si>
  <si>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</si>
  <si>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</si>
  <si>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</si>
  <si>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</si>
  <si>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</si>
  <si>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</si>
  <si>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</si>
  <si>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</si>
  <si>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</si>
  <si>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</si>
  <si>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</si>
  <si>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</si>
  <si>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</si>
  <si>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</si>
  <si>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</si>
  <si>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</si>
  <si>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</si>
  <si>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</si>
  <si>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</si>
  <si>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</si>
  <si>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</si>
  <si>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</si>
  <si>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</si>
  <si>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</si>
  <si>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</si>
  <si>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</si>
  <si>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</si>
  <si>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</si>
  <si>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</si>
  <si>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</si>
  <si>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</si>
  <si>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</si>
  <si>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</si>
  <si>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</si>
  <si>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</si>
  <si>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</si>
  <si>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</si>
  <si>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</si>
  <si>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</si>
  <si>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</si>
  <si>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</si>
  <si>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</si>
  <si>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</si>
  <si>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</si>
  <si>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</si>
  <si>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</si>
  <si>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</si>
  <si>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</si>
  <si>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</si>
  <si>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</si>
  <si>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</si>
  <si>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</si>
  <si>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</si>
  <si>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</si>
  <si>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</si>
  <si>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</si>
  <si>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</si>
  <si>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</si>
  <si>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</si>
  <si>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</si>
  <si>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</si>
  <si>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</si>
  <si>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</si>
  <si>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</si>
  <si>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</si>
  <si>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</si>
  <si>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</si>
  <si>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</si>
  <si>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</si>
  <si>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</si>
  <si>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</si>
  <si>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</si>
  <si>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</si>
  <si>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</si>
  <si>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</si>
  <si>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</si>
  <si>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</si>
  <si>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</si>
  <si>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</si>
  <si>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</si>
  <si>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</si>
  <si>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</si>
  <si>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</si>
  <si>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</si>
  <si>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</si>
  <si>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</si>
  <si>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</si>
  <si>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</si>
  <si>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</si>
  <si>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</si>
  <si>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</si>
  <si>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</si>
  <si>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</si>
  <si>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</si>
  <si>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</si>
  <si>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</si>
  <si>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</si>
  <si>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</si>
  <si>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</si>
  <si>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</si>
  <si>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</si>
  <si>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</si>
  <si>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</si>
  <si>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</si>
  <si>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</si>
  <si>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</si>
  <si>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</si>
  <si>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</si>
  <si>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</si>
  <si>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</si>
  <si>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</si>
  <si>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</si>
  <si>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</si>
  <si>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</si>
  <si>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</si>
  <si>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</si>
  <si>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</si>
  <si>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</si>
  <si>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</si>
  <si>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</si>
  <si>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</si>
  <si>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</si>
  <si>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</si>
  <si>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</si>
  <si>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</si>
  <si>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</si>
  <si>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</si>
  <si>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</si>
  <si>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</si>
  <si>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</si>
  <si>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</si>
  <si>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</si>
  <si>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</si>
  <si>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</si>
  <si>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</si>
  <si>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</si>
  <si>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</si>
  <si>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</si>
  <si>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</si>
  <si>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</si>
  <si>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</si>
  <si>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</si>
  <si>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</si>
  <si>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</si>
  <si>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</si>
  <si>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</si>
  <si>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</si>
  <si>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</si>
  <si>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</si>
  <si>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</si>
  <si>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</si>
  <si>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</si>
  <si>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</si>
  <si>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</si>
  <si>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</si>
  <si>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</si>
  <si>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</si>
  <si>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</si>
  <si>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</si>
  <si>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</si>
  <si>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</si>
  <si>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</si>
  <si>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</si>
  <si>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</si>
  <si>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</si>
  <si>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</si>
  <si>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</si>
  <si>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</si>
  <si>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</si>
  <si>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</si>
  <si>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</si>
  <si>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</si>
  <si>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</si>
  <si>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</si>
  <si>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</si>
  <si>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</si>
  <si>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</si>
  <si>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</si>
  <si>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</si>
  <si>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</si>
  <si>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</si>
  <si>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</si>
  <si>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</si>
  <si>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</si>
  <si>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</si>
  <si>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</si>
  <si>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</si>
  <si>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</si>
  <si>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</si>
  <si>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</si>
  <si>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</si>
  <si>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</si>
  <si>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</si>
  <si>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</si>
  <si>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</si>
  <si>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</si>
  <si>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</si>
  <si>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</si>
  <si>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</si>
  <si>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</si>
  <si>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</si>
  <si>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</si>
  <si>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</si>
  <si>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</si>
  <si>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</si>
  <si>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</si>
  <si>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</si>
  <si>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</si>
  <si>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</si>
  <si>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</si>
  <si>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</si>
  <si>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</si>
  <si>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</si>
  <si>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</si>
  <si>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</si>
  <si>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</si>
  <si>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</si>
  <si>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</si>
  <si>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</si>
  <si>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</si>
  <si>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</si>
  <si>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</si>
  <si>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</si>
  <si>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</si>
  <si>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</si>
  <si>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</si>
  <si>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</si>
  <si>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</si>
  <si>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</si>
  <si>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</si>
  <si>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</si>
  <si>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</si>
  <si>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</si>
  <si>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</si>
  <si>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</si>
  <si>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</si>
  <si>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</si>
  <si>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</si>
  <si>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</si>
  <si>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</si>
  <si>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</si>
  <si>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</si>
  <si>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</si>
  <si>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</si>
  <si>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</si>
  <si>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</si>
  <si>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</si>
  <si>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</si>
  <si>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</si>
  <si>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</si>
  <si>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</si>
  <si>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</si>
  <si>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</si>
  <si>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</si>
  <si>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</si>
  <si>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</si>
  <si>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</si>
  <si>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</si>
  <si>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</si>
  <si>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</si>
  <si>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</si>
  <si>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</si>
  <si>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</si>
  <si>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</si>
  <si>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</si>
  <si>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</si>
  <si>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</si>
  <si>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</si>
  <si>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</si>
  <si>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</si>
  <si>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</si>
  <si>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</si>
  <si>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</si>
  <si>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</si>
  <si>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</si>
  <si>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</si>
  <si>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</si>
  <si>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</si>
  <si>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</si>
  <si>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</si>
  <si>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</si>
  <si>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</si>
  <si>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</si>
  <si>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</si>
  <si>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</si>
  <si>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</si>
  <si>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</si>
  <si>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</si>
  <si>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</si>
  <si>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</si>
  <si>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</si>
  <si>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</si>
  <si>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</si>
  <si>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</si>
  <si>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</si>
  <si>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</si>
  <si>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</si>
  <si>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</si>
  <si>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</si>
  <si>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</si>
  <si>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</si>
  <si>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</si>
  <si>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</si>
  <si>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</si>
  <si>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</si>
  <si>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</si>
  <si>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</si>
  <si>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</si>
  <si>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</si>
  <si>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</si>
  <si>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</si>
  <si>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</si>
  <si>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</si>
  <si>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</si>
  <si>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</si>
  <si>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</si>
  <si>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</si>
  <si>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</si>
  <si>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</si>
  <si>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</si>
  <si>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</si>
  <si>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</si>
  <si>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</si>
  <si>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</si>
  <si>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</si>
  <si>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</si>
  <si>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</si>
  <si>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</si>
  <si>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</si>
  <si>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</si>
  <si>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</si>
  <si>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</si>
  <si>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</si>
  <si>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</si>
  <si>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</si>
  <si>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</si>
  <si>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</si>
  <si>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</si>
  <si>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</si>
  <si>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</si>
  <si>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</si>
  <si>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</si>
  <si>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</si>
  <si>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</si>
  <si>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</si>
  <si>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</si>
  <si>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</si>
  <si>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</si>
  <si>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</si>
  <si>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</si>
  <si>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</si>
  <si>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</si>
  <si>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</si>
  <si>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</si>
  <si>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</si>
  <si>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</si>
  <si>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</si>
  <si>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</si>
  <si>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</si>
  <si>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</si>
  <si>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</si>
  <si>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</si>
  <si>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</si>
  <si>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</si>
  <si>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</si>
  <si>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</si>
  <si>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</si>
  <si>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</si>
  <si>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</si>
  <si>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</si>
  <si>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</si>
  <si>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</si>
  <si>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</si>
  <si>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</si>
  <si>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</si>
  <si>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</si>
  <si>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</si>
  <si>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</si>
  <si>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</si>
  <si>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</si>
  <si>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</si>
  <si>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</si>
  <si>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</si>
  <si>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</si>
  <si>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</si>
  <si>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</si>
  <si>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</si>
  <si>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</si>
  <si>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</si>
  <si>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</si>
  <si>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</si>
  <si>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</si>
  <si>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</si>
  <si>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</si>
  <si>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</si>
  <si>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</si>
  <si>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</si>
  <si>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</si>
  <si>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</si>
  <si>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</si>
  <si>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</si>
  <si>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</si>
  <si>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</si>
  <si>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</si>
  <si>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</si>
  <si>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</si>
  <si>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</si>
  <si>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</si>
  <si>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</si>
  <si>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</si>
  <si>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</si>
  <si>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</si>
  <si>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</si>
  <si>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</si>
  <si>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</si>
  <si>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</si>
  <si>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</si>
  <si>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</si>
  <si>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</si>
  <si>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</si>
  <si>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</si>
  <si>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</si>
  <si>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</si>
  <si>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</si>
  <si>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</si>
  <si>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</si>
  <si>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</si>
  <si>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</si>
  <si>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</si>
  <si>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</si>
  <si>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</si>
  <si>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</si>
  <si>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</si>
  <si>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</si>
  <si>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</si>
  <si>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</si>
  <si>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</si>
  <si>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</si>
  <si>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</si>
  <si>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</si>
  <si>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</si>
  <si>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</si>
  <si>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</si>
  <si>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</si>
  <si>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</si>
  <si>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</si>
  <si>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</si>
  <si>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</si>
  <si>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</si>
  <si>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</si>
  <si>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</si>
  <si>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</si>
  <si>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</si>
  <si>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</si>
  <si>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</si>
  <si>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</si>
  <si>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</si>
  <si>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</si>
  <si>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</si>
  <si>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</si>
  <si>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</si>
  <si>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</si>
  <si>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</si>
  <si>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</si>
  <si>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</si>
  <si>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</si>
  <si>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</si>
  <si>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</si>
  <si>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</si>
  <si>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</si>
  <si>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</si>
  <si>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</si>
  <si>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</si>
  <si>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</si>
  <si>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</si>
  <si>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</si>
  <si>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</si>
  <si>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</si>
  <si>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</si>
  <si>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</si>
  <si>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</si>
  <si>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</si>
  <si>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</si>
  <si>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</si>
  <si>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</si>
  <si>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</si>
  <si>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</si>
  <si>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</si>
  <si>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</si>
  <si>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</si>
  <si>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</si>
  <si>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</si>
  <si>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</si>
  <si>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</si>
  <si>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</si>
  <si>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</si>
  <si>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</si>
  <si>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</si>
  <si>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</si>
  <si>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</si>
  <si>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</si>
  <si>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</si>
  <si>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</si>
  <si>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</si>
  <si>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</si>
  <si>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</si>
  <si>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</si>
  <si>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</si>
  <si>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</si>
  <si>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</si>
  <si>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</si>
  <si>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</si>
  <si>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</si>
  <si>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</si>
  <si>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</si>
  <si>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</si>
  <si>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</si>
  <si>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</si>
  <si>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</si>
  <si>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</si>
  <si>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</si>
  <si>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</si>
  <si>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</si>
  <si>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</si>
  <si>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</si>
  <si>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</si>
  <si>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</si>
  <si>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</si>
  <si>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</si>
  <si>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</si>
  <si>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</si>
  <si>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</si>
  <si>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</si>
  <si>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</si>
  <si>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</si>
  <si>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</si>
  <si>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</si>
  <si>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</si>
  <si>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</si>
  <si>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</si>
  <si>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</si>
  <si>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</si>
  <si>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</si>
  <si>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</si>
  <si>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</si>
  <si>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</si>
  <si>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</si>
  <si>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</si>
  <si>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</si>
  <si>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</si>
  <si>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</si>
  <si>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</si>
  <si>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</si>
  <si>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</si>
  <si>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</si>
  <si>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</si>
  <si>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</si>
  <si>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</si>
  <si>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</si>
  <si>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</si>
  <si>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</si>
  <si>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</si>
  <si>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</si>
  <si>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</si>
  <si>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</si>
  <si>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</si>
  <si>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</si>
  <si>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</si>
  <si>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</si>
  <si>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</si>
  <si>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</si>
  <si>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</si>
  <si>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</si>
  <si>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</si>
  <si>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</si>
  <si>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</si>
  <si>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</si>
  <si>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</si>
  <si>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</si>
  <si>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</si>
  <si>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</si>
  <si>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</si>
  <si>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</si>
  <si>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</si>
  <si>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</si>
  <si>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</si>
  <si>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</si>
  <si>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</si>
  <si>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</si>
  <si>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</si>
  <si>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</si>
  <si>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</si>
  <si>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</si>
  <si>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</si>
  <si>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</si>
  <si>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</si>
  <si>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</si>
  <si>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</si>
  <si>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</si>
  <si>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</si>
  <si>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</si>
  <si>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</si>
  <si>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</si>
  <si>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</si>
  <si>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</si>
  <si>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</si>
  <si>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</si>
  <si>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</si>
  <si>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</si>
  <si>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</si>
  <si>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</si>
  <si>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</si>
  <si>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</si>
  <si>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</si>
  <si>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</si>
  <si>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</si>
  <si>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</si>
  <si>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</si>
  <si>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</si>
  <si>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</si>
  <si>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</si>
  <si>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</si>
  <si>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</si>
  <si>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</si>
  <si>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</si>
  <si>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</si>
  <si>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</si>
  <si>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</si>
  <si>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</si>
  <si>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</si>
  <si>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</si>
  <si>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</si>
  <si>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</si>
  <si>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</si>
  <si>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</si>
  <si>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</si>
  <si>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</si>
  <si>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</si>
  <si>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</si>
  <si>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</si>
  <si>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</si>
  <si>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</si>
  <si>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</si>
  <si>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</si>
  <si>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</si>
  <si>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</si>
  <si>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</si>
  <si>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</si>
  <si>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</si>
  <si>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</si>
  <si>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</si>
  <si>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</si>
  <si>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</si>
  <si>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</si>
  <si>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</si>
  <si>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</si>
  <si>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</si>
  <si>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</si>
  <si>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</si>
  <si>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</si>
  <si>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</si>
  <si>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</si>
  <si>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</si>
  <si>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</si>
  <si>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</si>
  <si>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</si>
  <si>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</si>
  <si>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</si>
  <si>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</si>
  <si>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</si>
  <si>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</si>
  <si>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</si>
  <si>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</si>
  <si>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</si>
  <si>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</si>
  <si>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</si>
  <si>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</si>
  <si>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</si>
  <si>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</si>
  <si>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</si>
  <si>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</si>
  <si>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</si>
  <si>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</si>
  <si>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</si>
  <si>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</si>
  <si>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</si>
  <si>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</si>
  <si>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</si>
  <si>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</si>
  <si>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</si>
  <si>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</si>
  <si>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</si>
  <si>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</si>
  <si>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</si>
  <si>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</si>
  <si>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</si>
  <si>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</si>
  <si>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</si>
  <si>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</si>
  <si>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</si>
  <si>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</si>
  <si>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</si>
  <si>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</si>
  <si>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</si>
  <si>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</si>
  <si>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</si>
  <si>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</si>
  <si>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</si>
  <si>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</si>
  <si>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</si>
  <si>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</si>
  <si>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</si>
  <si>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</si>
  <si>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</si>
  <si>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</si>
  <si>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</si>
  <si>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</si>
  <si>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</si>
  <si>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</si>
  <si>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</si>
  <si>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</si>
  <si>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</si>
  <si>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</si>
  <si>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</si>
  <si>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</si>
  <si>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</si>
  <si>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</si>
  <si>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</si>
  <si>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</si>
  <si>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</si>
  <si>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</si>
  <si>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</si>
  <si>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</si>
  <si>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</si>
  <si>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</si>
  <si>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</si>
  <si>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</si>
  <si>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</si>
  <si>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</si>
  <si>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</si>
  <si>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</si>
  <si>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</si>
  <si>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</si>
  <si>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</si>
  <si>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</si>
  <si>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</si>
  <si>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</si>
  <si>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</si>
  <si>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</si>
  <si>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</si>
  <si>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</si>
  <si>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</si>
  <si>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</si>
  <si>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</si>
  <si>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</si>
  <si>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</si>
  <si>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</si>
  <si>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</si>
  <si>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</si>
  <si>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</si>
  <si>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</si>
  <si>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</si>
  <si>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</si>
  <si>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</si>
  <si>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</si>
  <si>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</si>
  <si>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</si>
  <si>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</si>
  <si>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</si>
  <si>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</si>
  <si>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</si>
  <si>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</si>
  <si>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</si>
  <si>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</si>
  <si>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</si>
  <si>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</si>
  <si>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</si>
  <si>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</si>
  <si>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</si>
  <si>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</si>
  <si>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</si>
  <si>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</si>
  <si>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</si>
  <si>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</si>
  <si>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</si>
  <si>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</si>
  <si>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</si>
  <si>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</si>
  <si>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</si>
  <si>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</si>
  <si>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</si>
  <si>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</si>
  <si>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</si>
  <si>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</si>
  <si>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</si>
  <si>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</si>
  <si>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</si>
  <si>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</si>
  <si>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</si>
  <si>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</si>
  <si>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</si>
  <si>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</si>
  <si>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</si>
  <si>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</si>
  <si>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</si>
  <si>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</si>
  <si>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</si>
  <si>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</si>
  <si>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</si>
  <si>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</si>
  <si>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</si>
  <si>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</si>
  <si>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</si>
  <si>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</si>
  <si>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</si>
  <si>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</si>
  <si>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</si>
  <si>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</si>
  <si>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</si>
  <si>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</si>
  <si>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</si>
  <si>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</si>
  <si>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</si>
  <si>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</si>
  <si>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</si>
  <si>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</si>
  <si>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</si>
  <si>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</si>
  <si>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</si>
  <si>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</si>
  <si>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</si>
  <si>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</si>
  <si>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</si>
  <si>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</si>
  <si>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</si>
  <si>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</si>
  <si>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</si>
  <si>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</si>
  <si>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</si>
  <si>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</si>
  <si>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</si>
  <si>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</si>
  <si>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</si>
  <si>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</si>
  <si>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</si>
  <si>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</si>
  <si>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</si>
  <si>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</si>
  <si>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</si>
  <si>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</si>
  <si>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</si>
  <si>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</si>
  <si>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</si>
  <si>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</si>
  <si>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</si>
  <si>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</si>
  <si>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</si>
  <si>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</si>
  <si>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</si>
  <si>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</si>
  <si>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</si>
  <si>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</si>
  <si>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</si>
  <si>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</si>
  <si>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</si>
  <si>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</si>
  <si>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</si>
  <si>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</si>
  <si>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</si>
  <si>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</si>
  <si>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</si>
  <si>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</si>
  <si>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</si>
  <si>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</si>
  <si>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</si>
  <si>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</si>
  <si>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</si>
  <si>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</si>
  <si>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</si>
  <si>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</si>
  <si>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</si>
  <si>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</si>
  <si>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</si>
  <si>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</si>
  <si>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</si>
  <si>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</si>
  <si>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</si>
  <si>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</si>
  <si>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</si>
  <si>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</si>
  <si>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</si>
  <si>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</si>
  <si>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</si>
  <si>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</si>
  <si>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</si>
  <si>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</si>
  <si>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</si>
  <si>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</si>
  <si>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</si>
  <si>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</si>
  <si>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</si>
  <si>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</si>
  <si>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</si>
  <si>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</si>
  <si>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</si>
  <si>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</si>
  <si>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</si>
  <si>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</si>
  <si>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</si>
  <si>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</si>
  <si>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</si>
  <si>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</si>
  <si>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</si>
  <si>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</si>
  <si>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</si>
  <si>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</si>
  <si>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</si>
  <si>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</si>
  <si>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</si>
  <si>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</si>
  <si>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</si>
  <si>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</si>
  <si>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</si>
  <si>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</si>
  <si>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</si>
  <si>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</si>
  <si>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</si>
  <si>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</si>
  <si>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</si>
  <si>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</si>
  <si>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</si>
  <si>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</si>
  <si>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</si>
  <si>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</si>
  <si>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</si>
  <si>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</si>
  <si>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</si>
  <si>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</si>
  <si>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</si>
  <si>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</si>
  <si>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</si>
  <si>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</si>
  <si>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</si>
  <si>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</si>
  <si>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</si>
  <si>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</si>
  <si>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</si>
  <si>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</si>
  <si>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</si>
  <si>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</si>
  <si>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</si>
  <si>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</si>
  <si>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</si>
  <si>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</si>
  <si>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</si>
  <si>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</si>
  <si>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</si>
  <si>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</si>
  <si>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</si>
  <si>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</si>
  <si>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</si>
  <si>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</si>
  <si>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</si>
  <si>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</si>
  <si>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</si>
  <si>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</si>
  <si>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</si>
  <si>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</si>
  <si>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</si>
  <si>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</si>
  <si>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</si>
  <si>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</si>
  <si>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</si>
  <si>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</si>
  <si>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</si>
  <si>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</si>
  <si>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</si>
  <si>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</si>
  <si>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</si>
  <si>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</si>
  <si>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</si>
  <si>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</si>
  <si>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</si>
  <si>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</si>
  <si>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</si>
  <si>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</si>
  <si>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</si>
  <si>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</si>
  <si>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</si>
  <si>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</si>
  <si>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</si>
  <si>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</si>
  <si>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</si>
  <si>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</si>
  <si>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</si>
  <si>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</si>
  <si>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</si>
  <si>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</si>
  <si>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</si>
  <si>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</si>
  <si>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</si>
  <si>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</si>
  <si>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</si>
  <si>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</si>
  <si>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</si>
  <si>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</si>
  <si>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</si>
  <si>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</si>
  <si>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</si>
  <si>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</si>
  <si>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</si>
  <si>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</si>
  <si>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</si>
  <si>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</si>
  <si>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</si>
  <si>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</si>
  <si>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</si>
  <si>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</si>
  <si>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</si>
  <si>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</si>
  <si>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</si>
  <si>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</si>
  <si>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</si>
  <si>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</si>
  <si>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</si>
  <si>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</si>
  <si>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</si>
  <si>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</si>
  <si>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</si>
  <si>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</si>
  <si>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</si>
  <si>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</si>
  <si>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</si>
  <si>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</si>
  <si>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</si>
  <si>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</si>
  <si>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</si>
  <si>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</si>
  <si>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</si>
  <si>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</si>
  <si>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</si>
  <si>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</si>
  <si>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</si>
  <si>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</si>
  <si>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</si>
  <si>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</si>
  <si>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</si>
  <si>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</si>
  <si>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</si>
  <si>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</si>
  <si>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</si>
  <si>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</si>
  <si>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</si>
  <si>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</si>
  <si>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</si>
  <si>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</si>
  <si>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</si>
  <si>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</si>
  <si>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</si>
  <si>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</si>
  <si>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</si>
  <si>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</si>
  <si>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</si>
  <si>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</si>
  <si>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</si>
  <si>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</si>
  <si>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</si>
  <si>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</si>
  <si>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</si>
  <si>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</si>
  <si>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</si>
  <si>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</si>
  <si>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</si>
  <si>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</si>
  <si>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</si>
  <si>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</si>
  <si>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</si>
  <si>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</si>
  <si>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</si>
  <si>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</si>
  <si>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</si>
  <si>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</si>
  <si>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</si>
  <si>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</si>
  <si>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</si>
  <si>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</si>
  <si>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</si>
  <si>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</si>
  <si>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</si>
  <si>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</si>
  <si>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</si>
  <si>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</si>
  <si>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</si>
  <si>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</si>
  <si>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</si>
  <si>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</si>
  <si>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</si>
  <si>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</si>
  <si>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</si>
  <si>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</si>
  <si>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</si>
  <si>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</si>
  <si>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</si>
  <si>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</si>
  <si>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</si>
  <si>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</si>
  <si>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</si>
  <si>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</si>
  <si>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</si>
  <si>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</si>
  <si>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</si>
  <si>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</si>
  <si>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</si>
  <si>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</si>
  <si>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</si>
  <si>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</si>
  <si>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</si>
  <si>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</si>
  <si>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</si>
  <si>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</si>
  <si>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</si>
  <si>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</si>
  <si>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</si>
  <si>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</si>
  <si>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</si>
  <si>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</si>
  <si>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</si>
  <si>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</si>
  <si>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</si>
  <si>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</si>
  <si>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</si>
  <si>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</si>
  <si>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</si>
  <si>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</si>
  <si>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</si>
  <si>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</si>
  <si>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</si>
  <si>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</si>
  <si>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</si>
  <si>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</si>
  <si>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</si>
  <si>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</si>
  <si>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</si>
  <si>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</si>
  <si>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</si>
  <si>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</si>
  <si>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</si>
  <si>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</si>
  <si>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</si>
  <si>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</si>
  <si>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</si>
  <si>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</si>
  <si>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</si>
  <si>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</si>
  <si>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</si>
  <si>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</si>
  <si>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</si>
  <si>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</si>
  <si>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</si>
  <si>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</si>
  <si>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</si>
  <si>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</si>
  <si>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</si>
  <si>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</si>
  <si>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</si>
  <si>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</si>
  <si>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</si>
  <si>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</si>
  <si>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</si>
  <si>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</si>
  <si>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</si>
  <si>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</si>
  <si>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</si>
  <si>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</si>
  <si>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</si>
  <si>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</si>
  <si>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</si>
  <si>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</si>
  <si>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</si>
  <si>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</si>
  <si>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</si>
  <si>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</si>
  <si>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</si>
  <si>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</si>
  <si>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</si>
  <si>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</si>
  <si>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</si>
  <si>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</si>
  <si>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</si>
  <si>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</si>
  <si>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</si>
  <si>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</si>
  <si>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</si>
  <si>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</si>
  <si>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</si>
  <si>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</si>
  <si>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</si>
  <si>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</si>
  <si>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</si>
  <si>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</si>
  <si>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</si>
  <si>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</si>
  <si>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</si>
  <si>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</si>
  <si>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</si>
  <si>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</si>
  <si>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</si>
  <si>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</si>
  <si>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</si>
  <si>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</si>
  <si>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</si>
  <si>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</si>
  <si>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</si>
  <si>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</si>
  <si>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</si>
  <si>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</si>
  <si>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</si>
  <si>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</si>
  <si>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</si>
  <si>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</si>
  <si>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</si>
  <si>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</si>
  <si>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</si>
  <si>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</si>
  <si>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</si>
  <si>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</si>
  <si>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</si>
  <si>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</si>
  <si>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</si>
  <si>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</si>
  <si>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</si>
  <si>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</si>
  <si>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</si>
  <si>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</si>
  <si>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</si>
  <si>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</si>
  <si>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</si>
  <si>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</si>
  <si>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</si>
  <si>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</si>
  <si>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</si>
  <si>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</si>
  <si>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</si>
  <si>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</si>
  <si>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</si>
  <si>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</si>
  <si>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</si>
  <si>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</si>
  <si>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</si>
  <si>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</si>
  <si>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</si>
  <si>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</si>
  <si>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</si>
  <si>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</si>
  <si>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</si>
  <si>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</si>
  <si>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</si>
  <si>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</si>
  <si>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</si>
  <si>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</si>
  <si>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</si>
  <si>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</si>
  <si>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</si>
  <si>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</si>
  <si>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</si>
  <si>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</si>
  <si>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</si>
  <si>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</si>
  <si>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</si>
  <si>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</si>
  <si>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</si>
  <si>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</si>
  <si>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</si>
  <si>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</si>
  <si>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</si>
  <si>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</si>
  <si>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</si>
  <si>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</si>
  <si>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</si>
  <si>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</si>
  <si>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</si>
  <si>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</si>
  <si>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</si>
  <si>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</si>
  <si>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</si>
  <si>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</si>
  <si>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</si>
  <si>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</si>
  <si>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</si>
  <si>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</si>
  <si>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</si>
  <si>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</si>
  <si>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</si>
  <si>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</si>
  <si>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</si>
  <si>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</si>
  <si>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</si>
  <si>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</si>
  <si>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</si>
  <si>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</si>
  <si>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</si>
  <si>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</si>
  <si>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</si>
  <si>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</si>
  <si>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</si>
  <si>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</si>
  <si>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</si>
  <si>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</si>
  <si>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</si>
  <si>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</si>
  <si>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</si>
  <si>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</si>
  <si>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</si>
  <si>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</si>
  <si>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</si>
  <si>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</si>
  <si>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</si>
  <si>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</si>
  <si>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</si>
  <si>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</si>
  <si>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</si>
  <si>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</si>
  <si>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</si>
  <si>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</si>
  <si>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</si>
  <si>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</si>
  <si>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</si>
  <si>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</si>
  <si>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</si>
  <si>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</si>
  <si>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</si>
  <si>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</si>
  <si>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</si>
  <si>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</si>
  <si>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</si>
  <si>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</si>
  <si>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</si>
  <si>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</si>
  <si>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</si>
  <si>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</si>
  <si>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</si>
  <si>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</si>
  <si>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</si>
  <si>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</si>
  <si>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</si>
  <si>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</si>
  <si>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</si>
  <si>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</si>
  <si>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</si>
  <si>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</si>
  <si>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</si>
  <si>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</si>
  <si>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</si>
  <si>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</si>
  <si>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</si>
  <si>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</si>
  <si>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</si>
  <si>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</si>
  <si>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</si>
  <si>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</si>
  <si>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</si>
  <si>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</si>
  <si>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</si>
  <si>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</si>
  <si>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</si>
  <si>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</si>
  <si>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</si>
  <si>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</si>
  <si>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</si>
  <si>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</si>
  <si>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</si>
  <si>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</si>
  <si>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</si>
  <si>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</si>
  <si>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</si>
  <si>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</si>
  <si>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</si>
  <si>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</si>
  <si>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</si>
  <si>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</si>
  <si>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</si>
  <si>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</si>
  <si>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</si>
  <si>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</si>
  <si>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</si>
  <si>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</si>
  <si>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</si>
  <si>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</si>
  <si>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</si>
  <si>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</si>
  <si>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</si>
  <si>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</si>
  <si>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</si>
  <si>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</si>
  <si>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</si>
  <si>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</si>
  <si>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</si>
  <si>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</si>
  <si>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</si>
  <si>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</si>
  <si>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</si>
  <si>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</si>
  <si>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</si>
  <si>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</si>
  <si>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</si>
  <si>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</si>
  <si>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</si>
  <si>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</si>
  <si>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</si>
  <si>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</si>
  <si>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</si>
  <si>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</si>
  <si>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</si>
  <si>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</si>
  <si>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</si>
  <si>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</si>
  <si>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</si>
  <si>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</si>
  <si>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</si>
  <si>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</si>
  <si>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</si>
  <si>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</si>
  <si>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</si>
  <si>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</si>
  <si>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</si>
  <si>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</si>
  <si>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</si>
  <si>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</si>
  <si>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</si>
  <si>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</si>
  <si>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</si>
  <si>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</si>
  <si>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</si>
  <si>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</si>
  <si>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</si>
  <si>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</si>
  <si>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</si>
  <si>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</si>
  <si>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</si>
  <si>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</si>
  <si>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</si>
  <si>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</si>
  <si>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</si>
  <si>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</si>
  <si>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</si>
  <si>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</si>
  <si>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</si>
  <si>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</si>
  <si>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</si>
  <si>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</si>
  <si>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</si>
  <si>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</si>
  <si>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</si>
  <si>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</si>
  <si>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</si>
  <si>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</si>
  <si>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</si>
  <si>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</si>
  <si>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</si>
  <si>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</si>
  <si>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</si>
  <si>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</si>
  <si>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</si>
  <si>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</si>
  <si>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</si>
  <si>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</si>
  <si>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</si>
  <si>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</si>
  <si>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</si>
  <si>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</si>
  <si>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</si>
  <si>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</si>
  <si>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</si>
  <si>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</si>
  <si>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</si>
  <si>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</si>
  <si>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</si>
  <si>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</si>
  <si>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</si>
  <si>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</si>
  <si>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</si>
  <si>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</si>
  <si>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</si>
  <si>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</si>
  <si>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</si>
  <si>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</si>
  <si>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</si>
  <si>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</si>
  <si>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</si>
  <si>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</si>
  <si>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</si>
  <si>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</si>
  <si>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</si>
  <si>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</si>
  <si>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</si>
  <si>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</si>
  <si>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</si>
  <si>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</si>
  <si>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</si>
  <si>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</si>
  <si>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</si>
  <si>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</si>
  <si>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</si>
  <si>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</si>
  <si>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</si>
  <si>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</si>
  <si>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</si>
  <si>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</si>
  <si>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</si>
  <si>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</si>
  <si>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</si>
  <si>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</si>
  <si>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</si>
  <si>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</si>
  <si>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</si>
  <si>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</si>
  <si>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</si>
  <si>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</si>
  <si>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</si>
  <si>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</si>
  <si>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</si>
  <si>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</si>
  <si>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</si>
  <si>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</si>
  <si>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</si>
  <si>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</si>
  <si>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</si>
  <si>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</si>
  <si>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</si>
  <si>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</si>
  <si>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</si>
  <si>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</si>
  <si>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</si>
  <si>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</si>
  <si>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</si>
  <si>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</si>
  <si>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</si>
  <si>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</si>
  <si>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</si>
  <si>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</si>
  <si>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</si>
  <si>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</si>
  <si>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</si>
  <si>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</si>
  <si>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</si>
  <si>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</si>
  <si>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</si>
  <si>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</si>
  <si>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</si>
  <si>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</si>
  <si>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</si>
  <si>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</si>
  <si>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</si>
  <si>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</si>
  <si>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</si>
  <si>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</si>
  <si>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</si>
  <si>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</si>
  <si>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</si>
  <si>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</si>
  <si>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</si>
  <si>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</si>
  <si>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</si>
  <si>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</si>
  <si>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</si>
  <si>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</si>
  <si>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</si>
  <si>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</si>
  <si>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</si>
  <si>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</si>
  <si>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</si>
  <si>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</si>
  <si>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</si>
  <si>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</si>
  <si>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</si>
  <si>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</si>
  <si>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</si>
  <si>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</si>
  <si>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</si>
  <si>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</si>
  <si>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</si>
  <si>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</si>
  <si>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</si>
  <si>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</si>
  <si>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</si>
  <si>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</si>
  <si>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</si>
  <si>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</si>
  <si>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</si>
  <si>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</si>
  <si>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</si>
  <si>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</si>
  <si>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</si>
  <si>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</si>
  <si>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</si>
  <si>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</si>
  <si>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</si>
  <si>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</si>
  <si>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</si>
  <si>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</si>
  <si>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</si>
  <si>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</si>
  <si>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</si>
  <si>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</si>
  <si>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</si>
  <si>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</si>
  <si>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</si>
  <si>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</si>
  <si>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</si>
  <si>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</si>
  <si>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</si>
  <si>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</si>
  <si>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</si>
  <si>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</si>
  <si>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</si>
  <si>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</si>
  <si>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</si>
  <si>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</si>
  <si>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</si>
  <si>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</si>
  <si>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</si>
  <si>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</si>
  <si>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</si>
  <si>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</si>
  <si>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</si>
  <si>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</si>
  <si>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</si>
  <si>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</si>
  <si>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</si>
  <si>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</si>
  <si>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</si>
  <si>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</si>
  <si>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</si>
  <si>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</si>
  <si>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</si>
  <si>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</si>
  <si>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</si>
  <si>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</si>
  <si>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</si>
  <si>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</si>
  <si>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</si>
  <si>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</si>
  <si>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</si>
  <si>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</si>
  <si>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</si>
  <si>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</si>
  <si>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</si>
  <si>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</si>
  <si>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</si>
  <si>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</si>
  <si>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</si>
  <si>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</si>
  <si>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</si>
  <si>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</si>
  <si>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</si>
  <si>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</si>
  <si>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</si>
  <si>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</si>
  <si>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</si>
  <si>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</si>
  <si>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</si>
  <si>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</si>
  <si>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</si>
  <si>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</si>
  <si>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</si>
  <si>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</si>
  <si>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</si>
  <si>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</si>
  <si>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</si>
  <si>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</si>
  <si>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</si>
  <si>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</si>
  <si>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</si>
  <si>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</si>
  <si>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</si>
  <si>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</si>
  <si>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</si>
  <si>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</si>
  <si>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</si>
  <si>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</si>
  <si>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</si>
  <si>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</si>
  <si>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</si>
  <si>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</si>
  <si>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</si>
  <si>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</si>
  <si>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</si>
  <si>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</si>
  <si>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</si>
  <si>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</si>
  <si>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</si>
  <si>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</si>
  <si>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</si>
  <si>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</si>
  <si>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</si>
  <si>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</si>
  <si>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</si>
  <si>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</si>
  <si>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</si>
  <si>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</si>
  <si>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</si>
  <si>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</si>
  <si>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</si>
  <si>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</si>
  <si>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</si>
  <si>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</si>
  <si>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</si>
  <si>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</si>
  <si>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</si>
  <si>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</si>
  <si>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</si>
  <si>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</si>
  <si>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</si>
  <si>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</si>
  <si>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</si>
  <si>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</si>
  <si>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</si>
  <si>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</si>
  <si>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</si>
  <si>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</si>
  <si>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</si>
  <si>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</si>
  <si>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</si>
  <si>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</si>
  <si>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</si>
  <si>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</si>
  <si>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</si>
  <si>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</si>
  <si>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</si>
  <si>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</si>
  <si>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</si>
  <si>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</si>
  <si>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</si>
  <si>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</si>
  <si>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</si>
  <si>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</si>
  <si>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</si>
  <si>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</si>
  <si>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</si>
  <si>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</si>
  <si>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</si>
  <si>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</si>
  <si>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</si>
  <si>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</si>
  <si>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</si>
  <si>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</si>
  <si>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</si>
  <si>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</si>
  <si>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</si>
  <si>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</si>
  <si>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</si>
  <si>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</si>
  <si>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</si>
  <si>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</si>
  <si>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</si>
  <si>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</si>
  <si>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</si>
  <si>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</si>
  <si>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</si>
  <si>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</si>
  <si>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</si>
  <si>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</si>
  <si>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</si>
  <si>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</si>
  <si>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</si>
  <si>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</si>
  <si>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</si>
  <si>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</si>
  <si>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</si>
  <si>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</si>
  <si>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</si>
  <si>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</si>
  <si>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</si>
  <si>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</si>
  <si>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</si>
  <si>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</si>
  <si>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</si>
  <si>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</si>
  <si>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</si>
  <si>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</si>
  <si>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</si>
  <si>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</si>
  <si>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</si>
  <si>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</si>
  <si>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</si>
  <si>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</si>
  <si>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</si>
  <si>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</si>
  <si>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</si>
  <si>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</si>
  <si>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</si>
  <si>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</si>
  <si>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</si>
  <si>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</si>
  <si>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</si>
  <si>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</si>
  <si>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</si>
  <si>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</si>
  <si>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</si>
  <si>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</si>
  <si>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</si>
  <si>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</si>
  <si>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</si>
  <si>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</si>
  <si>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</si>
  <si>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</si>
  <si>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</si>
  <si>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</si>
  <si>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</si>
  <si>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</si>
  <si>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</si>
  <si>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</si>
  <si>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</si>
  <si>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</si>
  <si>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</si>
  <si>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</si>
  <si>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</si>
  <si>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</si>
  <si>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</si>
  <si>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</si>
  <si>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</si>
  <si>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</si>
  <si>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</si>
  <si>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</si>
  <si>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</si>
  <si>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</si>
  <si>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</si>
  <si>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</si>
  <si>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</si>
  <si>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</si>
  <si>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</si>
  <si>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</si>
  <si>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</si>
  <si>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</si>
  <si>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</si>
  <si>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</si>
  <si>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</si>
  <si>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</si>
  <si>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</si>
  <si>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</si>
  <si>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</si>
  <si>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</si>
  <si>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</si>
  <si>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</si>
  <si>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</si>
  <si>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</si>
  <si>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</si>
  <si>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</si>
  <si>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</si>
  <si>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</si>
  <si>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</si>
  <si>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</si>
  <si>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</si>
  <si>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</si>
  <si>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</si>
  <si>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</si>
  <si>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</si>
  <si>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</si>
  <si>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</si>
  <si>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</si>
  <si>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</si>
  <si>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</si>
  <si>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</si>
  <si>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</si>
  <si>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</si>
  <si>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</si>
  <si>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</si>
  <si>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</si>
  <si>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</si>
  <si>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</si>
  <si>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</si>
  <si>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</si>
  <si>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</si>
  <si>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</si>
  <si>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</si>
  <si>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</si>
  <si>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</si>
  <si>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</si>
  <si>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</si>
  <si>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</si>
  <si>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</si>
  <si>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</si>
  <si>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</si>
  <si>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</si>
  <si>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</si>
  <si>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</si>
  <si>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</si>
  <si>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</si>
  <si>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</si>
  <si>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</si>
  <si>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</si>
  <si>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</si>
  <si>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</si>
  <si>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</si>
  <si>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</si>
  <si>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</si>
  <si>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</si>
  <si>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</si>
  <si>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</si>
  <si>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</si>
  <si>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</si>
  <si>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</si>
  <si>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</si>
  <si>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</si>
  <si>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</si>
  <si>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</si>
  <si>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</si>
  <si>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</si>
  <si>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</si>
  <si>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</si>
  <si>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</si>
  <si>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</si>
  <si>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</si>
  <si>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</si>
  <si>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</si>
  <si>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</si>
  <si>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</si>
  <si>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</si>
  <si>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</si>
  <si>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</si>
  <si>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</si>
  <si>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</si>
  <si>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</si>
  <si>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</si>
  <si>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</si>
  <si>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</si>
  <si>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</si>
  <si>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</si>
  <si>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</si>
  <si>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</si>
  <si>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</si>
  <si>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</si>
  <si>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</si>
  <si>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</si>
  <si>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</si>
  <si>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</si>
  <si>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</si>
  <si>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</si>
  <si>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</si>
  <si>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</si>
  <si>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</si>
  <si>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</si>
  <si>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</si>
  <si>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</si>
  <si>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</si>
  <si>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</si>
  <si>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</si>
  <si>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</si>
  <si>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</si>
  <si>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</si>
  <si>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</si>
  <si>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</si>
  <si>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</si>
  <si>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</si>
  <si>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</si>
  <si>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</si>
  <si>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</si>
  <si>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</si>
  <si>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</si>
  <si>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</si>
  <si>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</si>
  <si>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</si>
  <si>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</si>
  <si>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</si>
  <si>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</si>
  <si>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</si>
  <si>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</si>
  <si>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</si>
  <si>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</si>
  <si>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</si>
  <si>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</si>
  <si>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</si>
  <si>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</si>
  <si>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</si>
  <si>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</si>
  <si>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</si>
  <si>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</si>
  <si>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</si>
  <si>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</si>
  <si>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</si>
  <si>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</si>
  <si>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</si>
  <si>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</si>
  <si>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</si>
  <si>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</si>
  <si>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</si>
  <si>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</si>
  <si>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</si>
  <si>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</si>
  <si>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</si>
  <si>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</si>
  <si>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</si>
  <si>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</si>
  <si>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</si>
  <si>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</si>
  <si>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</si>
  <si>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</si>
  <si>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</si>
  <si>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</si>
  <si>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</si>
  <si>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</si>
  <si>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</si>
  <si>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</si>
  <si>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</si>
  <si>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</si>
  <si>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</si>
  <si>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</si>
  <si>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</si>
  <si>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</si>
  <si>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</si>
  <si>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</si>
  <si>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</si>
  <si>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</si>
  <si>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</si>
  <si>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</si>
  <si>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</si>
  <si>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</si>
  <si>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</si>
  <si>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</si>
  <si>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</si>
  <si>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</si>
  <si>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</si>
  <si>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</si>
  <si>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</si>
  <si>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</si>
  <si>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</si>
  <si>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</si>
  <si>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</si>
  <si>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</si>
  <si>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</si>
  <si>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</si>
  <si>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</si>
  <si>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</si>
  <si>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</si>
  <si>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</si>
  <si>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</si>
  <si>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</si>
  <si>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</si>
  <si>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</si>
  <si>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</si>
  <si>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</si>
  <si>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</si>
  <si>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</si>
  <si>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</si>
  <si>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</si>
  <si>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</si>
  <si>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</si>
  <si>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</si>
  <si>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</si>
  <si>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</si>
  <si>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</si>
  <si>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</si>
  <si>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</si>
  <si>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</si>
  <si>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</si>
  <si>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</si>
  <si>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</si>
  <si>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</si>
  <si>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</si>
  <si>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</si>
  <si>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</si>
  <si>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</si>
  <si>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</si>
  <si>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</si>
  <si>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</si>
  <si>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</si>
  <si>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</si>
  <si>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</si>
  <si>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</si>
  <si>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</si>
  <si>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</si>
  <si>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</si>
  <si>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</si>
  <si>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</si>
  <si>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</si>
  <si>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</si>
  <si>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</si>
  <si>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</si>
  <si>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</si>
  <si>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</si>
  <si>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</si>
  <si>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</si>
  <si>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</si>
  <si>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</si>
  <si>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</si>
  <si>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</si>
  <si>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</si>
  <si>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</si>
  <si>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</si>
  <si>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</si>
  <si>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</si>
  <si>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</si>
  <si>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</si>
  <si>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</si>
  <si>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</si>
  <si>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</si>
  <si>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</si>
  <si>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</si>
  <si>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</si>
  <si>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</si>
  <si>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</si>
  <si>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</si>
  <si>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</si>
  <si>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</si>
  <si>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</si>
  <si>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</si>
  <si>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</si>
  <si>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</si>
  <si>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</si>
  <si>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</si>
  <si>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</si>
  <si>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</si>
  <si>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</si>
  <si>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</si>
  <si>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</si>
  <si>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</si>
  <si>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</si>
  <si>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</si>
  <si>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</si>
  <si>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</si>
  <si>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</si>
  <si>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</si>
  <si>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</si>
  <si>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</si>
  <si>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</si>
  <si>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</si>
  <si>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</si>
  <si>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</si>
  <si>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</si>
  <si>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</si>
  <si>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</si>
  <si>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</si>
  <si>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</si>
  <si>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</si>
  <si>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</si>
  <si>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</si>
  <si>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</si>
  <si>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</si>
  <si>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</si>
  <si>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</si>
  <si>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</si>
  <si>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</si>
  <si>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</si>
  <si>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</si>
  <si>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</si>
  <si>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</si>
  <si>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</si>
  <si>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</si>
  <si>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</si>
  <si>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</si>
  <si>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</si>
  <si>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</si>
  <si>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</si>
  <si>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</si>
  <si>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</si>
  <si>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</si>
  <si>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</si>
  <si>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</si>
  <si>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</si>
  <si>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</si>
  <si>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</si>
  <si>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</si>
  <si>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</si>
  <si>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</si>
  <si>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</si>
  <si>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</si>
  <si>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</si>
  <si>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</si>
  <si>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</si>
  <si>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</si>
  <si>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</si>
  <si>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</si>
  <si>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</si>
  <si>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</si>
  <si>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</si>
  <si>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</si>
  <si>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</si>
  <si>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</si>
  <si>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</si>
  <si>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</si>
  <si>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</si>
  <si>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</si>
  <si>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</si>
  <si>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</si>
  <si>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</si>
  <si>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</si>
  <si>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</si>
  <si>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</si>
  <si>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</si>
  <si>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</si>
  <si>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</si>
  <si>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</si>
  <si>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</si>
  <si>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</si>
  <si>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</si>
  <si>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</si>
  <si>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</si>
  <si>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</si>
  <si>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</si>
  <si>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</si>
  <si>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</si>
  <si>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</si>
  <si>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</si>
  <si>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</si>
  <si>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</si>
  <si>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</si>
  <si>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</si>
  <si>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</si>
  <si>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</si>
  <si>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</si>
  <si>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</si>
  <si>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</si>
  <si>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</si>
  <si>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</si>
  <si>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</si>
  <si>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</si>
  <si>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</si>
  <si>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</si>
  <si>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</si>
  <si>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</si>
  <si>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</si>
  <si>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</si>
  <si>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</si>
  <si>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</si>
  <si>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</si>
  <si>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</si>
  <si>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</si>
  <si>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</si>
  <si>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</si>
  <si>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</si>
  <si>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</si>
  <si>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</si>
  <si>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</si>
  <si>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</si>
  <si>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</si>
  <si>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</si>
  <si>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</si>
  <si>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</si>
  <si>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</si>
  <si>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</si>
  <si>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</si>
  <si>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</si>
  <si>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</si>
  <si>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</si>
  <si>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</si>
  <si>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</si>
  <si>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</si>
  <si>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</si>
  <si>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</si>
  <si>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</si>
  <si>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</si>
  <si>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</si>
  <si>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</si>
  <si>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</si>
  <si>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</si>
  <si>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</si>
  <si>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</si>
  <si>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</si>
  <si>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</si>
  <si>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</si>
  <si>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</si>
  <si>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</si>
  <si>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</si>
  <si>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</si>
  <si>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</si>
  <si>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</si>
  <si>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</si>
  <si>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</si>
  <si>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</si>
  <si>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</si>
  <si>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</si>
  <si>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</si>
  <si>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</si>
  <si>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</si>
  <si>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</si>
  <si>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</si>
  <si>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</si>
  <si>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</si>
  <si>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</si>
  <si>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</si>
  <si>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</si>
  <si>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</si>
  <si>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</si>
  <si>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</si>
  <si>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</si>
  <si>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</si>
  <si>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</si>
  <si>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</si>
  <si>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</si>
  <si>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</si>
  <si>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</si>
  <si>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</si>
  <si>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</si>
  <si>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</si>
  <si>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</si>
  <si>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</si>
  <si>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</si>
  <si>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</si>
  <si>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</si>
  <si>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</si>
  <si>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</si>
  <si>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</si>
  <si>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</si>
  <si>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</si>
  <si>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</si>
  <si>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</si>
  <si>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</si>
  <si>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</si>
  <si>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</si>
  <si>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</si>
  <si>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</si>
  <si>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</si>
  <si>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</si>
  <si>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</si>
  <si>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</si>
  <si>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</si>
  <si>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</si>
  <si>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</si>
  <si>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</si>
  <si>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</si>
  <si>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</si>
  <si>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</si>
  <si>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</si>
  <si>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</si>
  <si>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</si>
  <si>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</si>
  <si>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</si>
  <si>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</si>
  <si>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</si>
  <si>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</si>
  <si>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</si>
  <si>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</si>
  <si>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</si>
  <si>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</si>
  <si>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</si>
  <si>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</si>
  <si>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</si>
  <si>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</si>
  <si>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</si>
  <si>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</si>
  <si>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</si>
  <si>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</si>
  <si>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</si>
  <si>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</si>
  <si>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</si>
  <si>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</si>
  <si>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</si>
  <si>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</si>
  <si>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</si>
  <si>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</si>
  <si>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</si>
  <si>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</si>
  <si>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</si>
  <si>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</si>
  <si>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</si>
  <si>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</si>
  <si>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</si>
  <si>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</si>
  <si>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</si>
  <si>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</si>
  <si>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</si>
  <si>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</si>
  <si>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</si>
  <si>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</si>
  <si>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</si>
  <si>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</si>
  <si>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</si>
  <si>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</si>
  <si>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</si>
  <si>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</si>
  <si>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</si>
  <si>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</si>
  <si>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</si>
  <si>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</si>
  <si>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</si>
  <si>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</si>
  <si>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</si>
  <si>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</si>
  <si>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</si>
  <si>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</si>
  <si>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</si>
  <si>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</si>
  <si>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</si>
  <si>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</si>
  <si>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</si>
  <si>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</si>
  <si>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</si>
  <si>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</si>
  <si>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</si>
  <si>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</si>
  <si>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</si>
  <si>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</si>
  <si>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</si>
  <si>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</si>
  <si>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</si>
  <si>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</si>
  <si>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</si>
  <si>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</si>
  <si>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</si>
  <si>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</si>
  <si>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</si>
  <si>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</si>
  <si>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</si>
  <si>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</si>
  <si>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</si>
  <si>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</si>
  <si>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</si>
  <si>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</si>
  <si>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</si>
  <si>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</si>
  <si>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</si>
  <si>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</si>
  <si>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</si>
  <si>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</si>
  <si>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</si>
  <si>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</si>
  <si>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</si>
  <si>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</si>
  <si>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</si>
  <si>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</si>
  <si>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</si>
  <si>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</si>
  <si>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</si>
  <si>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</si>
  <si>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</si>
  <si>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</si>
  <si>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</si>
  <si>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</si>
  <si>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</si>
  <si>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</si>
  <si>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</si>
  <si>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</si>
  <si>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</si>
  <si>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</si>
  <si>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</si>
  <si>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</si>
  <si>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</si>
  <si>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</si>
  <si>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</si>
  <si>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</si>
  <si>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</si>
  <si>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</si>
  <si>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</si>
  <si>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</si>
  <si>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</si>
  <si>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</si>
  <si>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</si>
  <si>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</si>
  <si>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</si>
  <si>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</si>
  <si>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</si>
  <si>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</si>
  <si>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</si>
  <si>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</si>
  <si>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</si>
  <si>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</si>
  <si>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</si>
  <si>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</si>
  <si>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</si>
  <si>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</si>
  <si>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</si>
  <si>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</si>
  <si>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</si>
  <si>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</si>
  <si>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</si>
  <si>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</si>
  <si>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</si>
  <si>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</si>
  <si>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</si>
  <si>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</si>
  <si>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</si>
  <si>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</si>
  <si>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</si>
  <si>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</si>
  <si>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</si>
  <si>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</si>
  <si>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</si>
  <si>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</si>
  <si>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</si>
  <si>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</si>
  <si>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</si>
  <si>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</si>
  <si>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</si>
  <si>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</si>
  <si>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</si>
  <si>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</si>
  <si>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</si>
  <si>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</si>
  <si>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</si>
  <si>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</si>
  <si>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</si>
  <si>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</si>
  <si>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</si>
  <si>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</si>
  <si>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</si>
  <si>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</si>
  <si>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</si>
  <si>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</si>
  <si>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</si>
  <si>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</si>
  <si>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</si>
  <si>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</si>
  <si>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</si>
  <si>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</si>
  <si>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</si>
  <si>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</si>
  <si>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</si>
  <si>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</si>
  <si>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</si>
  <si>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</si>
  <si>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</si>
  <si>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</si>
  <si>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</si>
  <si>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</si>
  <si>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</si>
  <si>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</si>
  <si>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</si>
  <si>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</si>
  <si>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</si>
  <si>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</si>
  <si>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</si>
  <si>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</si>
  <si>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</si>
  <si>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</si>
  <si>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</si>
  <si>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</si>
  <si>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</si>
  <si>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</si>
  <si>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</si>
  <si>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</si>
  <si>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</si>
  <si>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</si>
  <si>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</si>
  <si>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</si>
  <si>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</si>
  <si>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</si>
  <si>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</si>
  <si>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</si>
  <si>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</si>
  <si>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</si>
  <si>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</si>
  <si>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</si>
  <si>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</si>
  <si>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</si>
  <si>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</si>
  <si>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</si>
  <si>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</si>
  <si>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</si>
  <si>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</si>
  <si>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</si>
  <si>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</si>
  <si>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</si>
  <si>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</si>
  <si>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</si>
  <si>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</si>
  <si>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</si>
  <si>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</si>
  <si>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</si>
  <si>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</si>
  <si>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</si>
  <si>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</si>
  <si>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</si>
  <si>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</si>
  <si>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</si>
  <si>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</si>
  <si>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</si>
  <si>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</si>
  <si>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</si>
  <si>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</si>
  <si>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</si>
  <si>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</si>
  <si>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</si>
  <si>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</si>
  <si>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</si>
  <si>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</si>
  <si>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</si>
  <si>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</si>
  <si>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</si>
  <si>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</si>
  <si>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</si>
  <si>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</si>
  <si>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</si>
  <si>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</si>
  <si>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</si>
  <si>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</si>
  <si>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</si>
  <si>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</si>
  <si>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</si>
  <si>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</si>
  <si>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</si>
  <si>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</si>
  <si>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</si>
  <si>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</si>
  <si>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</si>
  <si>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</si>
  <si>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</si>
  <si>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</si>
  <si>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</si>
  <si>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</si>
  <si>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</si>
  <si>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</si>
  <si>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</si>
  <si>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</si>
  <si>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</si>
  <si>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</si>
  <si>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</si>
  <si>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</si>
  <si>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</si>
  <si>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</si>
  <si>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</si>
  <si>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</si>
  <si>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</si>
  <si>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</si>
  <si>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</si>
  <si>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</si>
  <si>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</si>
  <si>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</si>
  <si>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</si>
  <si>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</si>
  <si>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</si>
  <si>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</si>
  <si>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</si>
  <si>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</si>
  <si>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</si>
  <si>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</si>
  <si>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</si>
  <si>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</si>
  <si>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</si>
  <si>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</si>
  <si>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</si>
  <si>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</si>
  <si>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</si>
  <si>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</si>
  <si>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</si>
  <si>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</si>
  <si>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</si>
  <si>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</si>
  <si>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</si>
  <si>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</si>
  <si>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</si>
  <si>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</si>
  <si>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</si>
  <si>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</si>
  <si>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</si>
  <si>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</si>
  <si>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</si>
  <si>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</si>
  <si>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</si>
  <si>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</si>
  <si>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</si>
  <si>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</si>
  <si>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</si>
  <si>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</si>
  <si>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</si>
  <si>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</si>
  <si>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</si>
  <si>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</si>
  <si>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</si>
  <si>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</si>
  <si>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</si>
  <si>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</si>
  <si>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</si>
  <si>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</si>
  <si>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</si>
  <si>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</si>
  <si>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</si>
  <si>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</si>
  <si>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</si>
  <si>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</si>
  <si>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</si>
  <si>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</si>
  <si>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</si>
  <si>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</si>
  <si>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</si>
  <si>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</si>
  <si>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</si>
  <si>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</si>
  <si>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</si>
  <si>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</si>
  <si>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</si>
  <si>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</si>
  <si>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</si>
  <si>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</si>
  <si>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</si>
  <si>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</si>
  <si>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</si>
  <si>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</si>
  <si>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</si>
  <si>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</si>
  <si>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</si>
  <si>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</si>
  <si>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</si>
  <si>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</si>
  <si>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</si>
  <si>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</si>
  <si>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</si>
  <si>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</si>
  <si>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</si>
  <si>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</si>
  <si>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</si>
  <si>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</si>
  <si>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</si>
  <si>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</si>
  <si>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</si>
  <si>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</si>
  <si>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</si>
  <si>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</si>
  <si>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</si>
  <si>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</si>
  <si>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</si>
  <si>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</si>
  <si>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</si>
  <si>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</si>
  <si>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</si>
  <si>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</si>
  <si>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</si>
  <si>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</si>
  <si>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</si>
  <si>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</si>
  <si>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</si>
  <si>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</si>
  <si>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</si>
  <si>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</si>
  <si>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</si>
  <si>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</si>
  <si>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</si>
  <si>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</si>
  <si>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</si>
  <si>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</si>
  <si>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</si>
  <si>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</si>
  <si>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</si>
  <si>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</si>
  <si>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</si>
  <si>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</si>
  <si>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</si>
  <si>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</si>
  <si>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</si>
  <si>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</si>
  <si>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</si>
  <si>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</si>
  <si>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</si>
  <si>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</si>
  <si>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</si>
  <si>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</si>
  <si>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</si>
  <si>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</si>
  <si>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</si>
  <si>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</si>
  <si>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</si>
  <si>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</si>
  <si>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</si>
  <si>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</si>
  <si>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</si>
  <si>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</si>
  <si>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</si>
  <si>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</si>
  <si>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</si>
  <si>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</si>
  <si>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</si>
  <si>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</si>
  <si>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</si>
  <si>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</si>
  <si>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</si>
  <si>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</si>
  <si>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</si>
  <si>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</si>
  <si>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</si>
  <si>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</si>
  <si>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</si>
  <si>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</si>
  <si>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</si>
  <si>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</si>
  <si>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</si>
  <si>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</si>
  <si>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</si>
  <si>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</si>
  <si>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</si>
  <si>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</si>
  <si>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</si>
  <si>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</si>
  <si>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</si>
  <si>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</si>
  <si>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</si>
  <si>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</si>
  <si>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</si>
  <si>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</si>
  <si>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</si>
  <si>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</si>
  <si>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</si>
  <si>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</si>
  <si>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</si>
  <si>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</si>
  <si>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</si>
  <si>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</si>
  <si>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</si>
  <si>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</si>
  <si>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</si>
  <si>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</si>
  <si>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</si>
  <si>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</si>
  <si>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</si>
  <si>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</si>
  <si>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</si>
  <si>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</si>
  <si>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</si>
  <si>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</si>
  <si>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</si>
  <si>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</si>
  <si>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</si>
  <si>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</si>
  <si>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</si>
  <si>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</si>
  <si>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</si>
  <si>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</si>
  <si>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</si>
  <si>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</si>
  <si>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</si>
  <si>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</si>
  <si>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</si>
  <si>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</si>
  <si>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</si>
  <si>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</si>
  <si>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</si>
  <si>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</si>
  <si>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</si>
  <si>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</si>
  <si>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</si>
  <si>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</si>
  <si>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</si>
  <si>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</si>
  <si>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</si>
  <si>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</si>
  <si>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</si>
  <si>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</si>
  <si>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</si>
  <si>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</si>
  <si>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</si>
  <si>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</si>
  <si>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</si>
  <si>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</si>
  <si>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</si>
  <si>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</si>
  <si>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</si>
  <si>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</si>
  <si>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</si>
  <si>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</si>
  <si>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</si>
  <si>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</si>
  <si>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</si>
  <si>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</si>
  <si>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</si>
  <si>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</si>
  <si>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</si>
  <si>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</si>
  <si>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</si>
  <si>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</si>
  <si>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</si>
  <si>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</si>
  <si>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</si>
  <si>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</si>
  <si>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</si>
  <si>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</si>
  <si>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</si>
  <si>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</si>
  <si>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</si>
  <si>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</si>
  <si>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</si>
  <si>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</si>
  <si>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</si>
  <si>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</si>
  <si>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</si>
  <si>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</si>
  <si>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</si>
  <si>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</si>
  <si>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</si>
  <si>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</si>
  <si>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</si>
  <si>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</si>
  <si>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</si>
  <si>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</si>
  <si>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</si>
  <si>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</si>
  <si>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</si>
  <si>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</si>
  <si>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</si>
  <si>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</si>
  <si>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</si>
  <si>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</si>
  <si>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</si>
  <si>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</si>
  <si>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</si>
  <si>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</si>
  <si>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</si>
  <si>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</si>
  <si>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</si>
  <si>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</si>
  <si>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</si>
  <si>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</si>
  <si>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</si>
  <si>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</si>
  <si>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</si>
  <si>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</si>
  <si>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</si>
  <si>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</si>
  <si>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</si>
  <si>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</si>
  <si>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</si>
  <si>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</si>
  <si>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</si>
  <si>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</si>
  <si>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</si>
  <si>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</si>
  <si>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</si>
  <si>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</si>
  <si>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</si>
  <si>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</si>
  <si>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</si>
  <si>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</si>
  <si>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</si>
  <si>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</si>
  <si>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</si>
  <si>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</si>
  <si>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</si>
  <si>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</si>
  <si>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</si>
  <si>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</si>
  <si>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</si>
  <si>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</si>
  <si>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</si>
  <si>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</si>
  <si>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</si>
  <si>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</si>
  <si>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</si>
  <si>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</si>
  <si>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</si>
  <si>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</si>
  <si>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</si>
  <si>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</si>
  <si>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</si>
  <si>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</si>
  <si>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</si>
  <si>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</si>
  <si>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</si>
  <si>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</si>
  <si>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</si>
  <si>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</si>
  <si>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</si>
  <si>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</si>
  <si>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</si>
  <si>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</si>
  <si>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</si>
  <si>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</si>
  <si>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</si>
  <si>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</si>
  <si>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</si>
  <si>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</si>
  <si>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</si>
  <si>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</si>
  <si>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</si>
  <si>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</si>
  <si>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</si>
  <si>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</si>
  <si>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</si>
  <si>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</si>
  <si>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</si>
  <si>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</si>
  <si>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</si>
  <si>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</si>
  <si>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</si>
  <si>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</si>
  <si>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</si>
  <si>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</si>
  <si>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</si>
  <si>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</si>
  <si>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</si>
  <si>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</si>
  <si>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</si>
  <si>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</si>
  <si>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</si>
  <si>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</si>
  <si>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</si>
  <si>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</si>
  <si>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</si>
  <si>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</si>
  <si>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</si>
  <si>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</si>
  <si>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</si>
  <si>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</si>
  <si>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</si>
  <si>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</si>
  <si>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</si>
  <si>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</si>
  <si>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</si>
  <si>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</si>
  <si>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</si>
  <si>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</si>
  <si>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</si>
  <si>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</si>
  <si>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</si>
  <si>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</si>
  <si>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</si>
  <si>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</si>
  <si>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</si>
  <si>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</si>
  <si>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</si>
  <si>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</si>
  <si>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</si>
  <si>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</si>
  <si>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</si>
  <si>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</si>
  <si>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</si>
  <si>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</si>
  <si>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</si>
  <si>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</si>
  <si>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</si>
  <si>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</si>
  <si>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</si>
  <si>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</si>
  <si>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</si>
  <si>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</si>
  <si>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</si>
  <si>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</si>
  <si>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</si>
  <si>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</si>
  <si>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</si>
  <si>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</si>
  <si>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</si>
  <si>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</si>
  <si>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</si>
  <si>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</si>
  <si>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</si>
  <si>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</si>
  <si>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</si>
  <si>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</si>
  <si>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</si>
  <si>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</si>
  <si>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</si>
  <si>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</si>
  <si>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</si>
  <si>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</si>
  <si>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</si>
  <si>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</si>
  <si>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</si>
  <si>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</si>
  <si>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</si>
  <si>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</si>
  <si>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</si>
  <si>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</si>
  <si>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</si>
  <si>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</si>
  <si>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</si>
  <si>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</si>
  <si>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</si>
  <si>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</si>
  <si>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</si>
  <si>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</si>
  <si>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</si>
  <si>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</si>
  <si>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</si>
  <si>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</si>
  <si>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</si>
  <si>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</si>
  <si>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</si>
  <si>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</si>
  <si>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</si>
  <si>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</si>
  <si>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</si>
  <si>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</si>
  <si>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</si>
  <si>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</si>
  <si>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</si>
  <si>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</si>
  <si>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</si>
  <si>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</si>
  <si>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</si>
  <si>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</si>
  <si>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</si>
  <si>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</si>
  <si>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</si>
  <si>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</si>
  <si>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</si>
  <si>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</si>
  <si>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</si>
  <si>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</si>
  <si>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</si>
  <si>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</si>
  <si>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</si>
  <si>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</si>
  <si>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</si>
  <si>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</si>
  <si>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</si>
  <si>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</si>
  <si>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</si>
  <si>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</si>
  <si>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</si>
  <si>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</si>
  <si>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</si>
  <si>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</si>
  <si>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</si>
  <si>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</si>
  <si>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</si>
  <si>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</si>
  <si>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</si>
  <si>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</si>
  <si>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</si>
  <si>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</si>
  <si>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</si>
  <si>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</si>
  <si>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</si>
  <si>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</si>
  <si>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</si>
  <si>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</si>
  <si>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</si>
  <si>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</si>
  <si>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</si>
  <si>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</si>
  <si>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</si>
  <si>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</si>
  <si>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</si>
  <si>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</si>
  <si>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</si>
  <si>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</si>
  <si>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</si>
  <si>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</si>
  <si>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</si>
  <si>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</si>
  <si>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</si>
  <si>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</si>
  <si>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</si>
  <si>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</si>
  <si>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</si>
  <si>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</si>
  <si>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</si>
  <si>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</si>
  <si>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</si>
  <si>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</si>
  <si>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</si>
  <si>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</si>
  <si>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</si>
  <si>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</si>
  <si>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</si>
  <si>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</si>
  <si>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</si>
  <si>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</si>
  <si>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</si>
  <si>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</si>
  <si>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</si>
  <si>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</si>
  <si>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</si>
  <si>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</si>
  <si>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</si>
  <si>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</si>
  <si>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</si>
  <si>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</si>
  <si>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</si>
  <si>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</si>
  <si>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</si>
  <si>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</si>
  <si>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</si>
  <si>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</si>
  <si>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</si>
  <si>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</si>
  <si>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</si>
  <si>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</si>
  <si>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</si>
  <si>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</si>
  <si>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</si>
  <si>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</si>
  <si>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</si>
  <si>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</si>
  <si>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</si>
  <si>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</si>
  <si>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</si>
  <si>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</si>
  <si>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</si>
  <si>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</si>
  <si>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</si>
  <si>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</si>
  <si>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</si>
  <si>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</si>
  <si>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</si>
  <si>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</si>
  <si>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</si>
  <si>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</si>
  <si>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</si>
  <si>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</si>
  <si>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</si>
  <si>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</si>
  <si>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</si>
  <si>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</si>
  <si>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</si>
  <si>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</si>
  <si>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</si>
  <si>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</si>
  <si>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</si>
  <si>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</si>
  <si>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</si>
  <si>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</si>
  <si>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</si>
  <si>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</si>
  <si>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</si>
  <si>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</si>
  <si>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</si>
  <si>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</si>
  <si>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</si>
  <si>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</si>
  <si>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</si>
  <si>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</si>
  <si>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</si>
  <si>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</si>
  <si>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</si>
  <si>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</si>
  <si>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</si>
  <si>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</si>
  <si>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</si>
  <si>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</si>
  <si>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</si>
  <si>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</si>
  <si>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</si>
  <si>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</si>
  <si>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</si>
  <si>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</si>
  <si>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</si>
  <si>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</si>
  <si>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</si>
  <si>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</si>
  <si>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</si>
  <si>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</si>
  <si>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</si>
  <si>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</si>
  <si>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</si>
  <si>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</si>
  <si>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</si>
  <si>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</si>
  <si>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</si>
  <si>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</si>
  <si>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</si>
  <si>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</si>
  <si>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</si>
  <si>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</si>
  <si>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</si>
  <si>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</si>
  <si>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</si>
  <si>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</si>
  <si>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</si>
  <si>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</si>
  <si>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</si>
  <si>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</si>
  <si>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</si>
  <si>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</si>
  <si>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</si>
  <si>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</si>
  <si>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</si>
  <si>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</si>
  <si>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</si>
  <si>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</si>
  <si>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</si>
  <si>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</si>
  <si>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</si>
  <si>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</si>
  <si>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</si>
  <si>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</si>
  <si>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</si>
  <si>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</si>
  <si>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</si>
  <si>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</si>
  <si>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</si>
  <si>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</si>
  <si>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</si>
  <si>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</si>
  <si>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</si>
  <si>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</si>
  <si>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</si>
  <si>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</si>
  <si>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</si>
  <si>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</si>
  <si>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</si>
  <si>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</si>
  <si>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</si>
  <si>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</si>
  <si>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</si>
  <si>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</si>
  <si>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</si>
  <si>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</si>
  <si>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</si>
  <si>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</si>
  <si>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</si>
  <si>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</si>
  <si>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</si>
  <si>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</si>
  <si>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</si>
  <si>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</si>
  <si>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</si>
  <si>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</si>
  <si>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</si>
  <si>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</si>
  <si>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</si>
  <si>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</si>
  <si>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</si>
  <si>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</si>
  <si>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</si>
  <si>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</si>
  <si>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</si>
  <si>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</si>
  <si>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</si>
  <si>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</si>
  <si>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</si>
  <si>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</si>
  <si>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</si>
  <si>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</si>
  <si>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</si>
  <si>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</si>
  <si>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</si>
  <si>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</si>
  <si>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</si>
  <si>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</si>
  <si>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</si>
  <si>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</si>
  <si>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</si>
  <si>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</si>
  <si>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</si>
  <si>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</si>
  <si>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</si>
  <si>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</si>
  <si>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</si>
  <si>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</si>
  <si>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</si>
  <si>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</si>
  <si>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</si>
  <si>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</si>
  <si>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</si>
  <si>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</si>
  <si>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</si>
  <si>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</si>
  <si>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</si>
  <si>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</si>
  <si>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</si>
  <si>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</si>
  <si>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</si>
  <si>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</si>
  <si>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</si>
  <si>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</si>
  <si>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</si>
  <si>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</si>
  <si>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</si>
  <si>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</si>
  <si>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</si>
  <si>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</si>
  <si>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</si>
  <si>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</si>
  <si>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</si>
  <si>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</si>
  <si>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</si>
  <si>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</si>
  <si>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</si>
  <si>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</si>
  <si>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</si>
  <si>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</si>
  <si>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</si>
  <si>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</si>
  <si>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</si>
  <si>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</si>
  <si>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</si>
  <si>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</si>
  <si>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</si>
  <si>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</si>
  <si>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</si>
  <si>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</si>
  <si>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</si>
  <si>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</si>
  <si>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</si>
  <si>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</si>
  <si>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</si>
  <si>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</si>
  <si>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</si>
  <si>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</si>
  <si>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</si>
  <si>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</si>
  <si>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</si>
  <si>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</si>
  <si>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</si>
  <si>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</si>
  <si>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</si>
  <si>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</si>
  <si>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</si>
  <si>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</si>
  <si>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</si>
  <si>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</si>
  <si>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</si>
  <si>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</si>
  <si>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</si>
  <si>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</si>
  <si>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</si>
  <si>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</si>
  <si>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</si>
  <si>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</si>
  <si>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</si>
  <si>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</si>
  <si>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</si>
  <si>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</si>
  <si>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</si>
  <si>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</si>
  <si>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</si>
  <si>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</si>
  <si>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</si>
  <si>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</si>
  <si>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</si>
  <si>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</si>
  <si>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</si>
  <si>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</si>
  <si>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</si>
  <si>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</si>
  <si>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</si>
  <si>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</si>
  <si>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</si>
  <si>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</si>
  <si>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</si>
  <si>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</si>
  <si>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</si>
  <si>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</si>
  <si>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</si>
  <si>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</si>
  <si>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</si>
  <si>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</si>
  <si>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</si>
  <si>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</si>
  <si>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</si>
  <si>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</si>
  <si>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</si>
  <si>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</si>
  <si>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</si>
  <si>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</si>
  <si>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</si>
  <si>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</si>
  <si>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</si>
  <si>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</si>
  <si>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</si>
  <si>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</si>
  <si>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</si>
  <si>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</si>
  <si>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</si>
  <si>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</si>
  <si>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</si>
  <si>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</si>
  <si>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</si>
  <si>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</si>
  <si>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</si>
  <si>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</si>
  <si>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</si>
  <si>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</si>
  <si>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</si>
  <si>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</si>
  <si>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</si>
  <si>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</si>
  <si>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</si>
  <si>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</si>
  <si>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</si>
  <si>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</si>
  <si>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</si>
  <si>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</si>
  <si>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</si>
  <si>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</si>
  <si>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</si>
  <si>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</si>
  <si>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</si>
  <si>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</si>
  <si>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</si>
  <si>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</si>
  <si>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</si>
  <si>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</si>
  <si>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</si>
  <si>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</si>
  <si>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</si>
  <si>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</si>
  <si>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</si>
  <si>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</si>
  <si>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</si>
  <si>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</si>
  <si>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</si>
  <si>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</si>
  <si>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</si>
  <si>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</si>
  <si>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</si>
  <si>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</si>
  <si>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</si>
  <si>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</si>
  <si>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</si>
  <si>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</si>
  <si>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</si>
  <si>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</si>
  <si>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</si>
  <si>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</si>
  <si>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</si>
  <si>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</si>
  <si>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</si>
  <si>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</si>
  <si>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</si>
  <si>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</si>
  <si>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</si>
  <si>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</si>
  <si>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</si>
  <si>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</si>
  <si>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</si>
  <si>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</si>
  <si>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</si>
  <si>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</si>
  <si>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</si>
  <si>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</si>
  <si>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</si>
  <si>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</si>
  <si>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</si>
  <si>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</si>
  <si>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</si>
  <si>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</si>
  <si>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</si>
  <si>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</si>
  <si>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</si>
  <si>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</si>
  <si>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</si>
  <si>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</si>
  <si>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</si>
  <si>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</si>
  <si>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</si>
  <si>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</si>
  <si>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</si>
  <si>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</si>
  <si>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</si>
  <si>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</si>
  <si>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</si>
  <si>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</si>
  <si>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</si>
  <si>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</si>
  <si>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</si>
  <si>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</si>
  <si>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</si>
  <si>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</si>
  <si>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</si>
  <si>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</si>
  <si>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</si>
  <si>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</si>
  <si>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</si>
  <si>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</si>
  <si>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</si>
  <si>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</si>
  <si>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</si>
  <si>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</si>
  <si>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</si>
  <si>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</si>
  <si>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</si>
  <si>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</si>
  <si>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</si>
  <si>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</si>
  <si>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</si>
  <si>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</si>
  <si>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</si>
  <si>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</si>
  <si>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</si>
  <si>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</si>
  <si>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</si>
  <si>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</si>
  <si>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</si>
  <si>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</si>
  <si>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</si>
  <si>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</si>
  <si>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</si>
  <si>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</si>
  <si>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</si>
  <si>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</si>
  <si>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</si>
  <si>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</si>
  <si>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</si>
  <si>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</si>
  <si>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</si>
  <si>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</si>
  <si>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</si>
  <si>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</si>
  <si>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</si>
  <si>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</si>
  <si>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</si>
  <si>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</si>
  <si>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</si>
  <si>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</si>
  <si>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</si>
  <si>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</si>
  <si>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</si>
  <si>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</si>
  <si>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</si>
  <si>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</si>
  <si>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</si>
  <si>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</si>
  <si>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</si>
  <si>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</si>
  <si>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</si>
  <si>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</si>
  <si>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</si>
  <si>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</si>
  <si>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</si>
  <si>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</si>
  <si>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</si>
  <si>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</si>
  <si>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</si>
  <si>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</si>
  <si>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</si>
  <si>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</si>
  <si>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</si>
  <si>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</si>
  <si>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</si>
  <si>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</si>
  <si>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</si>
  <si>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</si>
  <si>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</si>
  <si>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</si>
  <si>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</si>
  <si>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</si>
  <si>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</si>
  <si>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</si>
  <si>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</si>
  <si>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</si>
  <si>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</si>
  <si>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</si>
  <si>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</si>
  <si>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</si>
  <si>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</si>
  <si>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</si>
  <si>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</si>
  <si>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</si>
  <si>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</si>
  <si>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</si>
  <si>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</si>
  <si>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</si>
  <si>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</si>
  <si>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</si>
  <si>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</si>
  <si>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</si>
  <si>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</si>
  <si>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</si>
  <si>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</si>
  <si>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</si>
  <si>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</si>
  <si>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</si>
  <si>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</si>
  <si>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</si>
  <si>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</si>
  <si>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</si>
  <si>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</si>
  <si>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</si>
  <si>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</si>
  <si>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</si>
  <si>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</si>
  <si>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</si>
  <si>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</si>
  <si>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</si>
  <si>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</si>
  <si>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</si>
  <si>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</si>
  <si>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</si>
  <si>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</si>
  <si>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</si>
  <si>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</si>
  <si>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</si>
  <si>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</si>
  <si>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</si>
  <si>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</si>
  <si>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</si>
  <si>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</si>
  <si>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</si>
  <si>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</si>
  <si>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</si>
  <si>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</si>
  <si>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</si>
  <si>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</si>
  <si>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</si>
  <si>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</si>
  <si>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</si>
  <si>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</si>
  <si>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</si>
  <si>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</si>
  <si>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</si>
  <si>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</si>
  <si>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</si>
  <si>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</si>
  <si>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</si>
  <si>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</si>
  <si>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</si>
  <si>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</si>
  <si>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</si>
  <si>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</si>
  <si>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</si>
  <si>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</si>
  <si>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</si>
  <si>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</si>
  <si>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</si>
  <si>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</si>
  <si>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</si>
  <si>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</si>
  <si>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</si>
  <si>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</si>
  <si>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</si>
  <si>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</si>
  <si>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</si>
  <si>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</si>
  <si>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</si>
  <si>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</si>
  <si>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</si>
  <si>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</si>
  <si>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</si>
  <si>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</si>
  <si>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</si>
  <si>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</si>
  <si>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</si>
  <si>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</si>
  <si>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</si>
  <si>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</si>
  <si>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</si>
  <si>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</si>
  <si>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</si>
  <si>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</si>
  <si>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</si>
  <si>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</si>
  <si>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</si>
  <si>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</si>
  <si>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</si>
  <si>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</si>
  <si>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</si>
  <si>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</si>
  <si>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</si>
  <si>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</si>
  <si>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</si>
  <si>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</si>
  <si>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</si>
  <si>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</si>
  <si>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</si>
  <si>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</si>
  <si>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</si>
  <si>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</si>
  <si>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</si>
  <si>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</si>
  <si>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</si>
  <si>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</si>
  <si>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</si>
  <si>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</si>
  <si>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</si>
  <si>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</si>
  <si>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</si>
  <si>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</si>
  <si>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</si>
  <si>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</si>
  <si>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</si>
  <si>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</si>
  <si>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</si>
  <si>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</si>
  <si>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</si>
  <si>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</si>
  <si>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</si>
  <si>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</si>
  <si>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</si>
  <si>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</si>
  <si>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</si>
  <si>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</si>
  <si>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</si>
  <si>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</si>
  <si>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</si>
  <si>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</si>
  <si>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</si>
  <si>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</si>
  <si>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</si>
  <si>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</si>
  <si>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</si>
  <si>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</si>
  <si>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</si>
  <si>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</si>
  <si>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</si>
  <si>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</si>
  <si>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</si>
  <si>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</si>
  <si>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</si>
  <si>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</si>
  <si>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</si>
  <si>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</si>
  <si>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</si>
  <si>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</si>
  <si>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</si>
  <si>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</si>
  <si>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</si>
  <si>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</si>
  <si>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</si>
  <si>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</si>
  <si>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</si>
  <si>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</si>
  <si>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</si>
  <si>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</si>
  <si>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</si>
  <si>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</si>
  <si>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</si>
  <si>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</si>
  <si>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</si>
  <si>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</si>
  <si>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</si>
  <si>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</si>
  <si>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</si>
  <si>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</si>
  <si>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</si>
  <si>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</si>
  <si>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</si>
  <si>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</si>
  <si>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</si>
  <si>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</si>
  <si>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</si>
  <si>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</si>
  <si>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</si>
  <si>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</si>
  <si>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</si>
  <si>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</si>
  <si>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</si>
  <si>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</si>
  <si>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</si>
  <si>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</si>
  <si>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</si>
  <si>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</si>
  <si>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</si>
  <si>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</si>
  <si>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</si>
  <si>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</si>
  <si>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</si>
  <si>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</si>
  <si>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</si>
  <si>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</si>
  <si>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</si>
  <si>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</si>
  <si>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</si>
  <si>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</si>
  <si>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</si>
  <si>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</si>
  <si>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</si>
  <si>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</si>
  <si>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</si>
  <si>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</si>
  <si>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</si>
  <si>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</si>
  <si>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</si>
  <si>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</si>
  <si>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</si>
  <si>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</si>
  <si>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</si>
  <si>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</si>
  <si>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</si>
  <si>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</si>
  <si>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</si>
  <si>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</si>
  <si>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</si>
  <si>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</si>
  <si>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</si>
  <si>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</si>
  <si>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</si>
  <si>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</si>
  <si>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</si>
  <si>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</si>
  <si>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</si>
  <si>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</si>
  <si>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</si>
  <si>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</si>
  <si>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</si>
  <si>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</si>
  <si>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</si>
  <si>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</si>
  <si>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</si>
  <si>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</si>
  <si>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</si>
  <si>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</si>
  <si>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</si>
  <si>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</si>
  <si>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</si>
  <si>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</si>
  <si>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</si>
  <si>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</si>
  <si>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</si>
  <si>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</si>
  <si>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</si>
  <si>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</si>
  <si>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</si>
  <si>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</si>
  <si>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</si>
  <si>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</si>
  <si>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</si>
  <si>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</si>
  <si>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</si>
  <si>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</si>
  <si>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</si>
  <si>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</si>
  <si>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</si>
  <si>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</si>
  <si>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</si>
  <si>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</si>
  <si>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</si>
  <si>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</si>
  <si>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</si>
  <si>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</si>
  <si>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</si>
  <si>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</si>
  <si>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</si>
  <si>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</si>
  <si>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</si>
  <si>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</si>
  <si>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</si>
  <si>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</si>
  <si>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</si>
  <si>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</si>
  <si>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</si>
  <si>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</si>
  <si>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</si>
  <si>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</si>
  <si>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</si>
  <si>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</si>
  <si>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</si>
  <si>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</si>
  <si>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</si>
  <si>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</si>
  <si>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</si>
  <si>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</si>
  <si>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</si>
  <si>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</si>
  <si>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</si>
  <si>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</si>
  <si>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</si>
  <si>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</si>
  <si>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</si>
  <si>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</si>
  <si>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</si>
  <si>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</si>
  <si>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</si>
  <si>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</si>
  <si>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</si>
  <si>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</si>
  <si>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</si>
  <si>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</si>
  <si>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</si>
  <si>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</si>
  <si>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</si>
  <si>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</si>
  <si>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</si>
  <si>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</si>
  <si>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</si>
  <si>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</si>
  <si>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</si>
  <si>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</si>
  <si>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</si>
  <si>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</si>
  <si>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</si>
  <si>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</si>
  <si>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</si>
  <si>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</si>
  <si>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</si>
  <si>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</si>
  <si>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</si>
  <si>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</si>
  <si>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</si>
  <si>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</si>
  <si>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</si>
  <si>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</si>
  <si>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</si>
  <si>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</si>
  <si>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</si>
  <si>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</si>
  <si>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</si>
  <si>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</si>
  <si>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</si>
  <si>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</si>
  <si>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</si>
  <si>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</si>
  <si>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</si>
  <si>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</si>
  <si>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</si>
  <si>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</si>
  <si>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</si>
  <si>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</si>
  <si>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</si>
  <si>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</si>
  <si>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</si>
  <si>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</si>
  <si>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</si>
  <si>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</si>
  <si>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</si>
  <si>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</si>
  <si>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</si>
  <si>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</si>
  <si>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</si>
  <si>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</si>
  <si>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</si>
  <si>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</si>
  <si>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</si>
  <si>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</si>
  <si>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</si>
  <si>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</si>
  <si>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</si>
  <si>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</si>
  <si>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</si>
  <si>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</si>
  <si>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</si>
  <si>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</si>
  <si>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</si>
  <si>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</si>
  <si>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</si>
  <si>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</si>
  <si>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</si>
  <si>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</si>
  <si>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</si>
  <si>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</si>
  <si>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</si>
  <si>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</si>
  <si>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</si>
  <si>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</si>
  <si>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</si>
  <si>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</si>
  <si>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</si>
  <si>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</si>
  <si>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</si>
  <si>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</si>
  <si>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</si>
  <si>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</si>
  <si>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</si>
  <si>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</si>
  <si>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</si>
  <si>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</si>
  <si>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</si>
  <si>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</si>
  <si>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</si>
  <si>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</si>
  <si>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</si>
  <si>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</si>
  <si>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</si>
  <si>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</si>
  <si>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</si>
  <si>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</si>
  <si>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</si>
  <si>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</si>
  <si>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</si>
  <si>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</si>
  <si>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</si>
  <si>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</si>
  <si>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</si>
  <si>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</si>
  <si>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</si>
  <si>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</si>
  <si>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</si>
  <si>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</si>
  <si>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</si>
  <si>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</si>
  <si>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</si>
  <si>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</si>
  <si>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</si>
  <si>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</si>
  <si>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</si>
  <si>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</si>
  <si>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</si>
  <si>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</si>
  <si>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</si>
  <si>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</si>
  <si>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</si>
  <si>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</si>
  <si>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</si>
  <si>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</si>
  <si>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</si>
  <si>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</si>
  <si>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</si>
  <si>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</si>
  <si>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</si>
  <si>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</si>
  <si>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</si>
  <si>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</si>
  <si>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</si>
  <si>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</si>
  <si>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</si>
  <si>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</si>
  <si>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</si>
  <si>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</si>
  <si>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</si>
  <si>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</si>
  <si>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</si>
  <si>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</si>
  <si>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</si>
  <si>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</si>
  <si>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</si>
  <si>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</si>
  <si>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</si>
  <si>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</si>
  <si>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</si>
  <si>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</si>
  <si>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</si>
  <si>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</si>
  <si>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</si>
  <si>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</si>
  <si>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</si>
  <si>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</si>
  <si>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</si>
  <si>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</si>
  <si>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</si>
  <si>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</si>
  <si>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</si>
  <si>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</si>
  <si>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</si>
  <si>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</si>
  <si>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</si>
  <si>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</si>
  <si>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</si>
  <si>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</si>
  <si>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</si>
  <si>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</si>
  <si>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</si>
  <si>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</si>
  <si>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</si>
  <si>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</si>
  <si>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</si>
  <si>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</si>
  <si>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</si>
  <si>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</si>
  <si>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</si>
  <si>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</si>
  <si>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</si>
  <si>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</si>
  <si>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</si>
  <si>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</si>
  <si>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</si>
  <si>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</si>
  <si>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</si>
  <si>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</si>
  <si>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</si>
  <si>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</si>
  <si>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</si>
  <si>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</si>
  <si>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</si>
  <si>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</si>
  <si>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</si>
  <si>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</si>
  <si>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</si>
  <si>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</si>
  <si>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</si>
  <si>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</si>
  <si>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</si>
  <si>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</si>
  <si>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</si>
  <si>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</si>
  <si>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</si>
  <si>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</si>
  <si>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</si>
  <si>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</si>
  <si>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</si>
  <si>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</si>
  <si>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</si>
  <si>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</si>
  <si>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</si>
  <si>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</si>
  <si>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</si>
  <si>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</si>
  <si>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</si>
  <si>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</si>
  <si>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</si>
  <si>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</si>
  <si>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</si>
  <si>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</si>
  <si>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</si>
  <si>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</si>
  <si>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</si>
  <si>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</si>
  <si>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</si>
  <si>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</si>
  <si>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</si>
  <si>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</si>
  <si>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</si>
  <si>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</si>
  <si>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</si>
  <si>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</si>
  <si>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</si>
  <si>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</si>
  <si>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</si>
  <si>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</si>
  <si>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</si>
  <si>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</si>
  <si>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</si>
  <si>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</si>
  <si>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</si>
  <si>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</si>
  <si>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</si>
  <si>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</si>
  <si>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</si>
  <si>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</si>
  <si>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</si>
  <si>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</si>
  <si>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</si>
  <si>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</si>
  <si>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</si>
  <si>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</si>
  <si>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</si>
  <si>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</si>
  <si>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</si>
  <si>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</si>
  <si>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</si>
  <si>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</si>
  <si>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</si>
  <si>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</si>
  <si>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</si>
  <si>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</si>
  <si>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</si>
  <si>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</si>
  <si>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</si>
  <si>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</si>
  <si>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</si>
  <si>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</si>
  <si>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</si>
  <si>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</si>
  <si>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</si>
  <si>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</si>
  <si>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</si>
  <si>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</si>
  <si>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</si>
  <si>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</si>
  <si>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</si>
  <si>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</si>
  <si>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</si>
  <si>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</si>
  <si>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</si>
  <si>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</si>
  <si>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</si>
  <si>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</si>
  <si>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</si>
  <si>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</si>
  <si>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</si>
  <si>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</si>
  <si>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</si>
  <si>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</si>
  <si>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</si>
  <si>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</si>
  <si>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</si>
  <si>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</si>
  <si>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</si>
  <si>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</si>
  <si>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</si>
  <si>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</si>
  <si>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</si>
  <si>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</si>
  <si>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</si>
  <si>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</si>
  <si>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</si>
  <si>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</si>
  <si>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</si>
  <si>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</si>
  <si>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</si>
  <si>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</si>
  <si>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</si>
  <si>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</si>
  <si>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</si>
  <si>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</si>
  <si>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</si>
  <si>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</si>
  <si>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</si>
  <si>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</si>
  <si>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</si>
  <si>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</si>
  <si>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</si>
  <si>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</si>
  <si>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</si>
  <si>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</si>
  <si>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</si>
  <si>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</si>
  <si>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</si>
  <si>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</si>
  <si>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</si>
  <si>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</si>
  <si>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</si>
  <si>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</si>
  <si>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</si>
  <si>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</si>
  <si>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</si>
  <si>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</si>
  <si>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</si>
  <si>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</si>
  <si>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</si>
  <si>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</si>
  <si>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</si>
  <si>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</si>
  <si>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</si>
  <si>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</si>
  <si>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</si>
  <si>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</si>
  <si>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</si>
  <si>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</si>
  <si>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</si>
  <si>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</si>
  <si>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</si>
  <si>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</si>
  <si>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</si>
  <si>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</si>
  <si>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</si>
  <si>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</si>
  <si>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</si>
  <si>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</si>
  <si>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</si>
  <si>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</si>
  <si>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</si>
  <si>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</si>
  <si>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</si>
  <si>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</si>
  <si>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</si>
  <si>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</si>
  <si>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</si>
  <si>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</si>
  <si>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</si>
  <si>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</si>
  <si>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</si>
  <si>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</si>
  <si>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</si>
  <si>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</si>
  <si>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</si>
  <si>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</si>
  <si>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</si>
  <si>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</si>
  <si>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</si>
  <si>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</si>
  <si>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</si>
  <si>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</si>
  <si>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</si>
  <si>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</si>
  <si>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</si>
  <si>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</si>
  <si>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</si>
  <si>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</si>
  <si>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</si>
  <si>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</si>
  <si>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</si>
  <si>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</si>
  <si>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</si>
  <si>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</si>
  <si>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</si>
  <si>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</si>
  <si>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</si>
  <si>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</si>
  <si>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</si>
  <si>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</si>
  <si>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</si>
  <si>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</si>
  <si>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</si>
  <si>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</si>
  <si>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</si>
  <si>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</si>
  <si>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</si>
  <si>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</si>
  <si>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</si>
  <si>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</si>
  <si>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</si>
  <si>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</si>
  <si>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</si>
  <si>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</si>
  <si>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</si>
  <si>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</si>
  <si>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</si>
  <si>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</si>
  <si>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</si>
  <si>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</si>
  <si>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</si>
  <si>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</si>
  <si>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</si>
  <si>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</si>
  <si>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</si>
  <si>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</si>
  <si>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</si>
  <si>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</si>
  <si>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</si>
  <si>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</si>
  <si>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</si>
  <si>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</si>
  <si>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</si>
  <si>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</si>
  <si>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</si>
  <si>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</si>
  <si>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</si>
  <si>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</si>
  <si>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</si>
  <si>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</si>
  <si>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</si>
  <si>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</si>
  <si>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</si>
  <si>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</si>
  <si>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</si>
  <si>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</si>
  <si>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</si>
  <si>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</si>
  <si>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</si>
  <si>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</si>
  <si>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</si>
  <si>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</si>
  <si>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</si>
  <si>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</si>
  <si>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</si>
  <si>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</si>
  <si>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</si>
  <si>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</si>
  <si>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</si>
  <si>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</si>
  <si>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</si>
  <si>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</si>
  <si>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</si>
  <si>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</si>
  <si>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</si>
  <si>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</si>
  <si>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</si>
  <si>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</si>
  <si>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</si>
  <si>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</si>
  <si>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</si>
  <si>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</si>
  <si>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</si>
  <si>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</si>
  <si>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</si>
  <si>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</si>
  <si>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</si>
  <si>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</si>
  <si>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</si>
  <si>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</si>
  <si>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</si>
  <si>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</si>
  <si>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</si>
  <si>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</si>
  <si>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</si>
  <si>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</si>
  <si>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</si>
  <si>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</si>
  <si>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</si>
  <si>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</si>
  <si>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</si>
  <si>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</si>
  <si>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</si>
  <si>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</si>
  <si>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</si>
  <si>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</si>
  <si>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</si>
  <si>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</si>
  <si>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</si>
  <si>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</si>
  <si>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</si>
  <si>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</si>
  <si>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</si>
  <si>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</si>
  <si>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</si>
  <si>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</si>
  <si>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</si>
  <si>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</si>
  <si>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</si>
  <si>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</si>
  <si>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</si>
  <si>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</si>
  <si>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</si>
  <si>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</si>
  <si>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</si>
  <si>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</si>
  <si>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</si>
  <si>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</si>
  <si>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</si>
  <si>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</si>
  <si>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</si>
  <si>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</si>
  <si>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</si>
  <si>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</si>
  <si>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</si>
  <si>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</si>
  <si>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</si>
  <si>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</si>
  <si>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</si>
  <si>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</si>
  <si>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</si>
  <si>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</si>
  <si>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</si>
  <si>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</si>
  <si>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</si>
  <si>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</si>
  <si>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</si>
  <si>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</si>
  <si>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</si>
  <si>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</si>
  <si>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</si>
  <si>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</si>
  <si>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</si>
  <si>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</si>
  <si>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</si>
  <si>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</si>
  <si>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</si>
  <si>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</si>
  <si>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</si>
  <si>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</si>
  <si>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</si>
  <si>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</si>
  <si>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</si>
  <si>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</si>
  <si>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</si>
  <si>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</si>
  <si>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</si>
  <si>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</si>
  <si>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</si>
  <si>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</si>
  <si>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</si>
  <si>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</si>
  <si>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</si>
  <si>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</si>
  <si>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</si>
  <si>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</si>
  <si>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</si>
  <si>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</si>
  <si>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</si>
  <si>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</si>
  <si>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</si>
  <si>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</si>
  <si>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</si>
  <si>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</si>
  <si>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</si>
  <si>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</si>
  <si>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</si>
  <si>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</si>
  <si>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</si>
  <si>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</si>
  <si>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</si>
  <si>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</si>
  <si>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</si>
  <si>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</si>
  <si>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</si>
  <si>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</si>
  <si>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</si>
  <si>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</si>
  <si>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</si>
  <si>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</si>
  <si>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</si>
  <si>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</si>
  <si>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</si>
  <si>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</si>
  <si>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</si>
  <si>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</si>
  <si>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</si>
  <si>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</si>
  <si>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</si>
  <si>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</si>
  <si>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</si>
  <si>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</si>
  <si>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</si>
  <si>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</si>
  <si>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</si>
  <si>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</si>
  <si>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</si>
  <si>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</si>
  <si>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</si>
  <si>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</si>
  <si>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</si>
  <si>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</si>
  <si>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</si>
  <si>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</si>
  <si>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</si>
  <si>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</si>
  <si>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</si>
  <si>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</si>
  <si>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</si>
  <si>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</si>
  <si>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</si>
  <si>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</si>
  <si>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</si>
  <si>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</si>
  <si>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</si>
  <si>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</si>
  <si>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</si>
  <si>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</si>
  <si>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</si>
  <si>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</si>
  <si>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</si>
  <si>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</si>
  <si>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</si>
  <si>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</si>
  <si>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</si>
  <si>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</si>
  <si>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</si>
  <si>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</si>
  <si>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</si>
  <si>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</si>
  <si>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</si>
  <si>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</si>
  <si>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</si>
  <si>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</si>
  <si>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</si>
  <si>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</si>
  <si>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</si>
  <si>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</si>
  <si>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</si>
  <si>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</si>
  <si>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</si>
  <si>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</si>
  <si>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</si>
  <si>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</si>
  <si>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</si>
  <si>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</si>
  <si>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</si>
  <si>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</si>
  <si>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</si>
  <si>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</si>
  <si>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</si>
  <si>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</si>
  <si>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</si>
  <si>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</si>
  <si>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</si>
  <si>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</si>
  <si>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</si>
  <si>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</si>
  <si>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</si>
  <si>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</si>
  <si>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</si>
  <si>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</si>
  <si>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</si>
  <si>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</si>
  <si>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</si>
  <si>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</si>
  <si>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</si>
  <si>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</si>
  <si>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</si>
  <si>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</si>
  <si>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</si>
  <si>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</si>
  <si>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</si>
  <si>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</si>
  <si>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</si>
  <si>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</si>
  <si>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</si>
  <si>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</si>
  <si>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</si>
  <si>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</si>
  <si>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</si>
  <si>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</si>
  <si>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</si>
  <si>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</si>
  <si>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</si>
  <si>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</si>
  <si>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</si>
  <si>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</si>
  <si>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</si>
  <si>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</si>
  <si>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</si>
  <si>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</si>
  <si>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</si>
  <si>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</si>
  <si>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</si>
  <si>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</si>
  <si>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</si>
  <si>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</si>
  <si>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</si>
  <si>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</si>
  <si>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</si>
  <si>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</si>
  <si>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</si>
  <si>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</si>
  <si>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</si>
  <si>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</si>
  <si>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</si>
  <si>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</si>
  <si>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</si>
  <si>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</si>
  <si>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</si>
  <si>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</si>
  <si>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</si>
  <si>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</si>
  <si>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</si>
  <si>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</si>
  <si>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</si>
  <si>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</si>
  <si>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</si>
  <si>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</si>
  <si>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</si>
  <si>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</si>
  <si>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</si>
  <si>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</si>
  <si>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</si>
  <si>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</si>
  <si>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</si>
  <si>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</si>
  <si>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</si>
  <si>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</si>
  <si>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</si>
  <si>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</si>
  <si>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</si>
  <si>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</si>
  <si>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</si>
  <si>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</si>
  <si>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</si>
  <si>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</si>
  <si>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</si>
  <si>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</si>
  <si>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</si>
  <si>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</si>
  <si>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</si>
  <si>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</si>
  <si>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</si>
  <si>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</si>
  <si>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</si>
  <si>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</si>
  <si>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</si>
  <si>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</si>
  <si>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</si>
  <si>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</si>
  <si>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</si>
  <si>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</si>
  <si>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</si>
  <si>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</si>
  <si>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</si>
  <si>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</si>
  <si>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</si>
  <si>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</si>
  <si>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</si>
  <si>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</si>
  <si>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</si>
  <si>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</si>
  <si>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</si>
  <si>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</si>
  <si>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</si>
  <si>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</si>
  <si>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</si>
  <si>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</si>
  <si>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</si>
  <si>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</si>
  <si>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</si>
  <si>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</si>
  <si>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</si>
  <si>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</si>
  <si>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</si>
  <si>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</si>
  <si>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</si>
  <si>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</si>
  <si>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</si>
  <si>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</si>
  <si>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</si>
  <si>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</si>
  <si>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</si>
  <si>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</si>
  <si>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</si>
  <si>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</si>
  <si>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</si>
  <si>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</si>
  <si>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</si>
  <si>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</si>
  <si>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</si>
  <si>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</si>
  <si>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</si>
  <si>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</si>
  <si>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</si>
  <si>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</si>
  <si>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</si>
  <si>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</si>
  <si>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</si>
  <si>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</si>
  <si>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</si>
  <si>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</si>
  <si>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</si>
  <si>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</si>
  <si>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</si>
  <si>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</si>
  <si>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</si>
  <si>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</si>
  <si>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</si>
  <si>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</si>
  <si>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</si>
  <si>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</si>
  <si>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</si>
  <si>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</si>
  <si>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</si>
  <si>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</si>
  <si>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</si>
  <si>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</si>
  <si>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</si>
  <si>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</si>
  <si>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</si>
  <si>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</si>
  <si>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</si>
  <si>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</si>
  <si>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</si>
  <si>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</si>
  <si>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</si>
  <si>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</si>
  <si>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</si>
  <si>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</si>
  <si>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</si>
  <si>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</si>
  <si>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</si>
  <si>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</si>
  <si>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</si>
  <si>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</si>
  <si>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</si>
  <si>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</si>
  <si>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</si>
  <si>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</si>
  <si>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</si>
  <si>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</si>
  <si>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</si>
  <si>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</si>
  <si>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</si>
  <si>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</si>
  <si>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</si>
  <si>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</si>
  <si>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</si>
  <si>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</si>
  <si>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</si>
  <si>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</si>
  <si>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</si>
  <si>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</si>
  <si>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</si>
  <si>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</si>
  <si>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</si>
  <si>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</si>
  <si>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</si>
  <si>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</si>
  <si>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</si>
  <si>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</si>
  <si>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</si>
  <si>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</si>
  <si>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</si>
  <si>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</si>
  <si>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</si>
  <si>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</si>
  <si>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</si>
  <si>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</si>
  <si>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</si>
  <si>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</si>
  <si>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</si>
  <si>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</si>
  <si>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</si>
  <si>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</si>
  <si>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</si>
  <si>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</si>
  <si>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</si>
  <si>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</si>
  <si>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</si>
  <si>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</si>
  <si>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</si>
  <si>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</si>
  <si>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</si>
  <si>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</si>
  <si>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</si>
  <si>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</si>
  <si>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</si>
  <si>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</si>
  <si>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</si>
  <si>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</si>
  <si>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</si>
  <si>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</si>
  <si>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</si>
  <si>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</si>
  <si>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</si>
  <si>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</si>
  <si>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</si>
  <si>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</si>
  <si>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</si>
  <si>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</si>
  <si>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</si>
  <si>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</si>
  <si>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</si>
  <si>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</si>
  <si>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</si>
  <si>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</si>
  <si>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</si>
  <si>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</si>
  <si>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</si>
  <si>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</si>
  <si>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</si>
  <si>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</si>
  <si>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</si>
  <si>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</si>
  <si>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</si>
  <si>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</si>
  <si>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</si>
  <si>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</si>
  <si>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</si>
  <si>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</si>
  <si>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</si>
  <si>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</si>
  <si>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</si>
  <si>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</si>
  <si>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</si>
  <si>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</si>
  <si>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</si>
  <si>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</si>
  <si>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</si>
  <si>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</si>
  <si>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</si>
  <si>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</si>
  <si>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</si>
  <si>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</si>
  <si>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</si>
  <si>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</si>
  <si>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</si>
  <si>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</si>
  <si>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</si>
  <si>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</si>
  <si>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</si>
  <si>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</si>
  <si>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</si>
  <si>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</si>
  <si>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</si>
  <si>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</si>
  <si>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</si>
  <si>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</si>
  <si>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</si>
  <si>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</si>
  <si>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</si>
  <si>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</si>
  <si>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</si>
  <si>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</si>
  <si>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</si>
  <si>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</si>
  <si>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</si>
  <si>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</si>
  <si>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</si>
  <si>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</si>
  <si>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</si>
  <si>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</si>
  <si>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</si>
  <si>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</si>
  <si>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</si>
  <si>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</si>
  <si>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</si>
  <si>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</si>
  <si>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</si>
  <si>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</si>
  <si>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</si>
  <si>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</si>
  <si>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</si>
  <si>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</si>
  <si>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</si>
  <si>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</si>
  <si>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</si>
  <si>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</si>
  <si>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</si>
  <si>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</si>
  <si>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</si>
  <si>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</si>
  <si>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</si>
  <si>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</si>
  <si>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</si>
  <si>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</si>
  <si>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</si>
  <si>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</si>
  <si>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</si>
  <si>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</si>
  <si>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</si>
  <si>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</si>
  <si>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</si>
  <si>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</si>
  <si>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</si>
  <si>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</si>
  <si>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</si>
  <si>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</si>
  <si>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</si>
  <si>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</si>
  <si>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</si>
  <si>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</si>
  <si>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</si>
  <si>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</si>
  <si>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</si>
  <si>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</si>
  <si>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</si>
  <si>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</si>
  <si>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</si>
  <si>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</si>
  <si>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</si>
  <si>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</si>
  <si>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</si>
  <si>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</si>
  <si>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</si>
  <si>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</si>
  <si>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</si>
  <si>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</si>
  <si>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</si>
  <si>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</si>
  <si>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</si>
  <si>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</si>
  <si>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</si>
  <si>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</si>
  <si>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</si>
  <si>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</si>
  <si>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</si>
  <si>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</si>
  <si>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</si>
  <si>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</si>
  <si>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</si>
  <si>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</si>
  <si>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</si>
  <si>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</si>
  <si>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</si>
  <si>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</si>
  <si>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</si>
  <si>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</si>
  <si>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</si>
  <si>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</si>
  <si>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</si>
  <si>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</si>
  <si>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</si>
  <si>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</si>
  <si>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</si>
  <si>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</si>
  <si>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</si>
  <si>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</si>
  <si>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</si>
  <si>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</si>
  <si>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</si>
  <si>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</si>
  <si>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</si>
  <si>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</si>
  <si>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</si>
  <si>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</si>
  <si>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</si>
  <si>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</si>
  <si>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</si>
  <si>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</si>
  <si>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</si>
  <si>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</si>
  <si>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</si>
  <si>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</si>
  <si>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</si>
  <si>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</si>
  <si>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</si>
  <si>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</si>
  <si>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</si>
  <si>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</si>
  <si>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</si>
  <si>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</si>
  <si>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</si>
  <si>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</si>
  <si>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</si>
  <si>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</si>
  <si>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</si>
  <si>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</si>
  <si>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</si>
  <si>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</si>
  <si>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</si>
  <si>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</si>
  <si>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</si>
  <si>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</si>
  <si>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</si>
  <si>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</si>
  <si>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</si>
  <si>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</si>
  <si>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</si>
  <si>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</si>
  <si>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</si>
  <si>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</si>
  <si>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</si>
  <si>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</si>
  <si>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</si>
  <si>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</si>
  <si>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</si>
  <si>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</si>
  <si>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</si>
  <si>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</si>
  <si>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</si>
  <si>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</si>
  <si>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</si>
  <si>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</si>
  <si>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</si>
  <si>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</si>
  <si>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</si>
  <si>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</si>
  <si>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</si>
  <si>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</si>
  <si>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</si>
  <si>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</si>
  <si>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</si>
  <si>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</si>
  <si>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</si>
  <si>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</si>
  <si>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</si>
  <si>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</si>
  <si>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</si>
  <si>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</si>
  <si>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</si>
  <si>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</si>
  <si>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</si>
  <si>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</si>
  <si>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</si>
  <si>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</si>
  <si>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</si>
  <si>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</si>
  <si>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</si>
  <si>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</si>
  <si>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</si>
  <si>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</si>
  <si>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</si>
  <si>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</si>
  <si>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</si>
  <si>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</si>
  <si>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</si>
  <si>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</si>
  <si>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</si>
  <si>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</si>
  <si>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</si>
  <si>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</si>
  <si>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</si>
  <si>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</si>
  <si>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</si>
  <si>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</si>
  <si>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</si>
  <si>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</si>
  <si>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</si>
  <si>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</si>
  <si>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</si>
  <si>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</si>
  <si>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</si>
  <si>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</si>
  <si>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</si>
  <si>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</si>
  <si>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</si>
  <si>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</si>
  <si>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</si>
  <si>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</si>
  <si>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</si>
  <si>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</si>
  <si>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</si>
  <si>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</si>
  <si>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</si>
  <si>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</si>
  <si>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</si>
  <si>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</si>
  <si>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</si>
  <si>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</si>
  <si>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</si>
  <si>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</si>
  <si>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</si>
  <si>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</si>
  <si>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</si>
  <si>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</si>
  <si>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</si>
  <si>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</si>
  <si>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</si>
  <si>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</si>
  <si>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</si>
  <si>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</si>
  <si>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</si>
  <si>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</si>
  <si>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</si>
  <si>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</si>
  <si>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</si>
  <si>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</si>
  <si>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</si>
  <si>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</si>
  <si>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</si>
  <si>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</si>
  <si>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</si>
  <si>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</si>
  <si>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</si>
  <si>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</si>
  <si>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</si>
  <si>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</si>
  <si>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</si>
  <si>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</si>
  <si>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</si>
  <si>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</si>
  <si>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</si>
  <si>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</si>
  <si>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</si>
  <si>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</si>
  <si>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</si>
  <si>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</si>
  <si>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</si>
  <si>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</si>
  <si>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</si>
  <si>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</si>
  <si>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</si>
  <si>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</si>
  <si>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</si>
  <si>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</si>
  <si>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</si>
  <si>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</si>
  <si>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</si>
  <si>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</si>
  <si>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</si>
  <si>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</si>
  <si>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</si>
  <si>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</si>
  <si>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</si>
  <si>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</si>
  <si>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</si>
  <si>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</si>
  <si>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</si>
  <si>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</si>
  <si>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</si>
  <si>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</si>
  <si>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</si>
  <si>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</si>
  <si>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</si>
  <si>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</si>
  <si>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</si>
  <si>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</si>
  <si>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</si>
  <si>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</si>
  <si>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</si>
  <si>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</si>
  <si>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</si>
  <si>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</si>
  <si>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</si>
  <si>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</si>
  <si>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</si>
  <si>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</si>
  <si>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</si>
  <si>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</si>
  <si>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</si>
  <si>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</si>
  <si>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</si>
  <si>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</si>
  <si>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</si>
  <si>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</si>
  <si>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</si>
  <si>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</si>
  <si>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</si>
  <si>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</si>
  <si>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</si>
  <si>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</si>
  <si>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</si>
  <si>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</si>
  <si>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</si>
  <si>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</si>
  <si>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</si>
  <si>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</si>
  <si>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</si>
  <si>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</si>
  <si>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</si>
  <si>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</si>
  <si>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</si>
  <si>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</si>
  <si>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</si>
  <si>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</si>
  <si>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</si>
  <si>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</si>
  <si>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</si>
  <si>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</si>
  <si>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</si>
  <si>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</si>
  <si>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</si>
  <si>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</si>
  <si>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</si>
  <si>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</si>
  <si>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</si>
  <si>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</si>
  <si>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</si>
  <si>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</si>
  <si>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</si>
  <si>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</si>
  <si>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</si>
  <si>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</si>
  <si>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</si>
  <si>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</si>
  <si>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</si>
  <si>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</si>
  <si>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</si>
  <si>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</si>
  <si>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</si>
  <si>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</si>
  <si>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</si>
  <si>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</si>
  <si>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</si>
  <si>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</si>
  <si>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</si>
  <si>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</si>
  <si>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</si>
  <si>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</si>
  <si>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</si>
  <si>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</si>
  <si>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</si>
  <si>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</si>
  <si>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</si>
  <si>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</si>
  <si>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</si>
  <si>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</si>
  <si>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</si>
  <si>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</si>
  <si>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</si>
  <si>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</si>
  <si>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</si>
  <si>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</si>
  <si>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</si>
  <si>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</si>
  <si>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</si>
  <si>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</si>
  <si>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</si>
  <si>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</si>
  <si>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</si>
  <si>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</si>
  <si>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</si>
  <si>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</si>
  <si>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</si>
  <si>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</si>
  <si>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</si>
  <si>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</si>
  <si>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</si>
  <si>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</si>
  <si>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</si>
  <si>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</si>
  <si>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</si>
  <si>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</si>
  <si>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</si>
  <si>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</si>
  <si>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</si>
  <si>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</si>
  <si>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</si>
  <si>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</si>
  <si>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</si>
  <si>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</si>
  <si>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</si>
  <si>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</si>
  <si>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</si>
  <si>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</si>
  <si>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</si>
  <si>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</si>
  <si>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</si>
  <si>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</si>
  <si>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</si>
  <si>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</si>
  <si>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</si>
  <si>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</si>
  <si>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</si>
  <si>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</si>
  <si>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</si>
  <si>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</si>
  <si>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</si>
  <si>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</si>
  <si>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</si>
  <si>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</si>
  <si>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</si>
  <si>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</si>
  <si>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</si>
  <si>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</si>
  <si>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</si>
  <si>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</si>
  <si>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</si>
  <si>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</si>
  <si>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</si>
  <si>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</si>
  <si>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</si>
  <si>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</si>
  <si>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</si>
  <si>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</si>
  <si>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</si>
  <si>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</si>
  <si>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</si>
  <si>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</si>
  <si>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</si>
  <si>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</si>
  <si>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</si>
  <si>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</si>
  <si>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</si>
  <si>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</si>
  <si>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</si>
  <si>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</si>
  <si>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</si>
  <si>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</si>
  <si>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</si>
  <si>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</si>
  <si>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</si>
  <si>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</si>
  <si>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</si>
  <si>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</si>
  <si>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</si>
  <si>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</si>
  <si>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</si>
  <si>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</si>
  <si>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</si>
  <si>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</si>
  <si>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</si>
  <si>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</si>
  <si>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</si>
  <si>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</si>
  <si>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</si>
  <si>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</si>
  <si>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</si>
  <si>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</si>
  <si>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</si>
  <si>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</si>
  <si>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</si>
  <si>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</si>
  <si>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</si>
  <si>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</si>
  <si>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</si>
  <si>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</si>
  <si>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</si>
  <si>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</si>
  <si>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</si>
  <si>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</si>
  <si>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</si>
  <si>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</si>
  <si>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</si>
  <si>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</si>
  <si>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</si>
  <si>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</si>
  <si>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</si>
  <si>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</si>
  <si>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</si>
  <si>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</si>
  <si>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</si>
  <si>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</si>
  <si>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</si>
  <si>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</si>
  <si>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</si>
  <si>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</si>
  <si>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</si>
  <si>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</si>
  <si>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</si>
  <si>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</si>
  <si>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</si>
  <si>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</si>
  <si>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</si>
  <si>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</si>
  <si>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</si>
  <si>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</si>
  <si>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</si>
  <si>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</si>
  <si>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</si>
  <si>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</si>
  <si>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</si>
  <si>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</si>
  <si>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</si>
  <si>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</si>
  <si>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</si>
  <si>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</si>
  <si>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</si>
  <si>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</si>
  <si>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</si>
  <si>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</si>
  <si>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</si>
  <si>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</si>
  <si>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</si>
  <si>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</si>
  <si>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</si>
  <si>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</si>
  <si>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</si>
  <si>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</si>
  <si>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</si>
  <si>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</si>
  <si>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</si>
  <si>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</si>
  <si>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</si>
  <si>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</si>
  <si>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</si>
  <si>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</si>
  <si>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</si>
  <si>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</si>
  <si>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</si>
  <si>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</si>
  <si>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</si>
  <si>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</si>
  <si>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</si>
  <si>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</si>
  <si>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</si>
  <si>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</si>
  <si>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</si>
  <si>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</si>
  <si>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</si>
  <si>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</si>
  <si>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</si>
  <si>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</si>
  <si>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</si>
  <si>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</si>
  <si>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</si>
  <si>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</si>
  <si>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</si>
  <si>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</si>
  <si>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</si>
  <si>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</si>
  <si>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</si>
  <si>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</si>
  <si>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</si>
  <si>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</si>
  <si>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</si>
  <si>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</si>
  <si>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</si>
  <si>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</si>
  <si>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</si>
  <si>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</si>
  <si>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</si>
  <si>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</si>
  <si>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</si>
  <si>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</si>
  <si>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</si>
  <si>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</si>
  <si>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</si>
  <si>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</si>
  <si>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</si>
  <si>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</si>
  <si>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</si>
  <si>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</si>
  <si>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</si>
  <si>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</si>
  <si>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</si>
  <si>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</si>
  <si>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</si>
  <si>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</si>
  <si>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</si>
  <si>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</si>
  <si>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</si>
  <si>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</si>
  <si>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</si>
  <si>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</si>
  <si>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</si>
  <si>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</si>
  <si>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</si>
  <si>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</si>
  <si>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</si>
  <si>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</si>
  <si>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</si>
  <si>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</si>
  <si>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</si>
  <si>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</si>
  <si>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</si>
  <si>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</si>
  <si>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</si>
  <si>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</si>
  <si>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</si>
  <si>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</si>
  <si>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</si>
  <si>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</si>
  <si>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</si>
  <si>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</si>
  <si>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</si>
  <si>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</si>
  <si>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</si>
  <si>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</si>
  <si>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</si>
  <si>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</si>
  <si>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</si>
  <si>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</si>
  <si>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</si>
  <si>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</si>
  <si>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</si>
  <si>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</si>
  <si>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</si>
  <si>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</si>
  <si>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</si>
  <si>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</si>
  <si>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</si>
  <si>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</si>
  <si>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</si>
  <si>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</si>
  <si>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</si>
  <si>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</si>
  <si>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</si>
  <si>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</si>
  <si>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</si>
  <si>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</si>
  <si>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</si>
  <si>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</si>
  <si>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</si>
  <si>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</si>
  <si>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</si>
  <si>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</si>
  <si>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</si>
  <si>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</si>
  <si>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</si>
  <si>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</si>
  <si>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</si>
  <si>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</si>
  <si>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</si>
  <si>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</si>
  <si>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</si>
  <si>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</si>
  <si>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</si>
  <si>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</si>
  <si>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</si>
  <si>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</si>
  <si>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</si>
  <si>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</si>
  <si>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</si>
  <si>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</si>
  <si>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</si>
  <si>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</si>
  <si>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</si>
  <si>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</si>
  <si>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</si>
  <si>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</si>
  <si>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</si>
  <si>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</si>
  <si>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</si>
  <si>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</si>
  <si>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</si>
  <si>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</si>
  <si>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</si>
  <si>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</si>
  <si>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</si>
  <si>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</si>
  <si>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</si>
  <si>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</si>
  <si>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</si>
  <si>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</si>
  <si>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</si>
  <si>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</si>
  <si>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</si>
  <si>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</si>
  <si>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</si>
  <si>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</si>
  <si>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</si>
  <si>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</si>
  <si>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</si>
  <si>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</si>
  <si>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</si>
  <si>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</si>
  <si>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</si>
  <si>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</si>
  <si>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</si>
  <si>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</si>
  <si>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</si>
  <si>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</si>
  <si>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</si>
  <si>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</si>
  <si>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</si>
  <si>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</si>
  <si>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</si>
  <si>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</si>
  <si>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</si>
  <si>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</si>
  <si>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</si>
  <si>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</si>
  <si>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</si>
  <si>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</si>
  <si>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</si>
  <si>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</si>
  <si>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</si>
  <si>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</si>
  <si>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</si>
  <si>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</si>
  <si>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</si>
  <si>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</si>
  <si>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</si>
  <si>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</si>
  <si>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</si>
  <si>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</si>
  <si>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</si>
  <si>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</si>
  <si>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</si>
  <si>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</si>
  <si>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</si>
  <si>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</si>
  <si>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</si>
  <si>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</si>
  <si>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</si>
  <si>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</si>
  <si>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</si>
  <si>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</si>
  <si>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</si>
  <si>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</si>
  <si>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</si>
  <si>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</si>
  <si>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</si>
  <si>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</si>
  <si>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</si>
  <si>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</si>
  <si>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</si>
  <si>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</si>
  <si>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</si>
  <si>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</si>
  <si>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</si>
  <si>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</si>
  <si>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</si>
  <si>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</si>
  <si>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</si>
  <si>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</si>
  <si>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</si>
  <si>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</si>
  <si>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</si>
  <si>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</si>
  <si>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</si>
  <si>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</si>
  <si>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</si>
  <si>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</si>
  <si>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</si>
  <si>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</si>
  <si>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</si>
  <si>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</si>
  <si>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</si>
  <si>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</si>
  <si>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</si>
  <si>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</si>
  <si>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</si>
  <si>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</si>
  <si>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</si>
  <si>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</si>
  <si>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</si>
  <si>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</si>
  <si>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</si>
  <si>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</si>
  <si>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</si>
  <si>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</si>
  <si>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</si>
  <si>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</si>
  <si>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</si>
  <si>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</si>
  <si>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</si>
  <si>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</si>
  <si>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</si>
  <si>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</si>
  <si>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</si>
  <si>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</si>
  <si>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</si>
  <si>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</si>
  <si>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</si>
  <si>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</si>
  <si>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</si>
  <si>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</si>
  <si>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</si>
  <si>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</si>
  <si>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</si>
  <si>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</si>
  <si>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</si>
  <si>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</si>
  <si>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</si>
  <si>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</si>
  <si>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</si>
  <si>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</si>
  <si>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</si>
  <si>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</si>
  <si>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</si>
  <si>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</si>
  <si>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</si>
  <si>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</si>
  <si>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</si>
  <si>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</si>
  <si>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</si>
  <si>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</si>
  <si>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</si>
  <si>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</si>
  <si>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</si>
  <si>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</si>
  <si>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</si>
  <si>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</si>
  <si>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</si>
  <si>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</si>
  <si>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</si>
  <si>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</si>
  <si>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</si>
  <si>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</si>
  <si>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</si>
  <si>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</si>
  <si>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</si>
  <si>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</si>
  <si>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</si>
  <si>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</si>
  <si>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</si>
  <si>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</si>
  <si>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</si>
  <si>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</si>
  <si>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</si>
  <si>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</si>
  <si>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</si>
  <si>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</si>
  <si>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</si>
  <si>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</si>
  <si>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</si>
  <si>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</si>
  <si>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</si>
  <si>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</si>
  <si>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</si>
  <si>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</si>
  <si>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</si>
  <si>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</si>
  <si>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</si>
  <si>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</si>
  <si>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</si>
  <si>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</si>
  <si>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</si>
  <si>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</si>
  <si>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</si>
  <si>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</si>
  <si>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</si>
  <si>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</si>
  <si>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</si>
  <si>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</si>
  <si>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</si>
  <si>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</si>
  <si>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</si>
  <si>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</si>
  <si>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</si>
  <si>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</si>
  <si>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</si>
  <si>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</si>
  <si>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</si>
  <si>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</si>
  <si>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</si>
  <si>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</si>
  <si>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</si>
  <si>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</si>
  <si>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</si>
  <si>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</si>
  <si>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</si>
  <si>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</si>
  <si>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</si>
  <si>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</si>
  <si>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</si>
  <si>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</si>
  <si>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</si>
  <si>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</si>
  <si>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</si>
  <si>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</si>
  <si>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</si>
  <si>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</si>
  <si>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</si>
  <si>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</si>
  <si>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</si>
  <si>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</si>
  <si>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</si>
  <si>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</si>
  <si>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</si>
  <si>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</si>
  <si>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</si>
  <si>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</si>
  <si>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</si>
  <si>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</si>
  <si>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</si>
  <si>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</si>
  <si>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</si>
  <si>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</si>
  <si>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</si>
  <si>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</si>
  <si>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</si>
  <si>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</si>
  <si>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</si>
  <si>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</si>
  <si>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</si>
  <si>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</si>
  <si>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</si>
  <si>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</si>
  <si>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</si>
  <si>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</si>
  <si>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</si>
  <si>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</si>
  <si>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</si>
  <si>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</si>
  <si>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</si>
  <si>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</si>
  <si>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</si>
  <si>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</si>
  <si>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</si>
  <si>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</si>
  <si>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</si>
  <si>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</si>
  <si>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</si>
  <si>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</si>
  <si>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</si>
  <si>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</si>
  <si>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</si>
  <si>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</si>
  <si>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</si>
  <si>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</si>
  <si>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</si>
  <si>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</si>
  <si>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</si>
  <si>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</si>
  <si>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</si>
  <si>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</si>
  <si>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</si>
  <si>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</si>
  <si>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</si>
  <si>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</si>
  <si>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</si>
  <si>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</si>
  <si>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</si>
  <si>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</si>
  <si>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</si>
  <si>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</si>
  <si>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</si>
  <si>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</si>
  <si>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</si>
  <si>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</si>
  <si>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</si>
  <si>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</si>
  <si>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</si>
  <si>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</si>
  <si>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</si>
  <si>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</si>
  <si>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</si>
  <si>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</si>
  <si>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</si>
  <si>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</si>
  <si>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</si>
  <si>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</si>
  <si>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</si>
  <si>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</si>
  <si>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</si>
  <si>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</si>
  <si>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</si>
  <si>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</si>
  <si>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</si>
  <si>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</si>
  <si>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</si>
  <si>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</si>
  <si>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</si>
  <si>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</si>
  <si>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</si>
  <si>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</si>
  <si>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</si>
  <si>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</si>
  <si>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</si>
  <si>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</si>
  <si>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</si>
  <si>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</si>
  <si>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</si>
  <si>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</si>
  <si>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</si>
  <si>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</si>
  <si>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</si>
  <si>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</si>
  <si>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</si>
  <si>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</si>
  <si>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</si>
  <si>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</si>
  <si>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</si>
  <si>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</si>
  <si>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</si>
  <si>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</si>
  <si>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</si>
  <si>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</si>
  <si>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</si>
  <si>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</si>
  <si>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</si>
  <si>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</si>
  <si>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</si>
  <si>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</si>
  <si>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</si>
  <si>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</si>
  <si>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</si>
  <si>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</si>
  <si>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</si>
  <si>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</si>
  <si>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</si>
  <si>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</si>
  <si>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</si>
  <si>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</si>
  <si>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</si>
  <si>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</si>
  <si>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</si>
  <si>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</si>
  <si>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</si>
  <si>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</si>
  <si>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</si>
  <si>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</si>
  <si>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</si>
  <si>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</si>
  <si>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</si>
  <si>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</si>
  <si>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</si>
  <si>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</si>
  <si>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</si>
  <si>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</si>
  <si>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</si>
  <si>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</si>
  <si>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</si>
  <si>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</si>
  <si>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</si>
  <si>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</si>
  <si>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</si>
  <si>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</si>
  <si>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</si>
  <si>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</si>
  <si>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</si>
  <si>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</si>
  <si>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</si>
  <si>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</si>
  <si>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</si>
  <si>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</si>
  <si>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</si>
  <si>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</si>
  <si>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</si>
  <si>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</si>
  <si>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</si>
  <si>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</si>
  <si>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</si>
  <si>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</si>
  <si>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</si>
  <si>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</si>
  <si>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</si>
  <si>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</si>
  <si>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</si>
  <si>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</si>
  <si>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</si>
  <si>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</si>
  <si>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</si>
  <si>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</si>
  <si>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</si>
  <si>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</si>
  <si>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</si>
  <si>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</si>
  <si>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</si>
  <si>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</si>
  <si>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</si>
  <si>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</si>
  <si>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</si>
  <si>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</si>
  <si>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</si>
  <si>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</si>
  <si>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</si>
  <si>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</si>
  <si>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</si>
  <si>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</si>
  <si>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</si>
  <si>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</si>
  <si>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</si>
  <si>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</si>
  <si>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</si>
  <si>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</si>
  <si>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</si>
  <si>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</si>
  <si>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</si>
  <si>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</si>
  <si>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</si>
  <si>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</si>
  <si>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</si>
  <si>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</si>
  <si>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</si>
  <si>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</si>
  <si>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</si>
  <si>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</si>
  <si>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</si>
  <si>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</si>
  <si>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</si>
  <si>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</si>
  <si>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</si>
  <si>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</si>
  <si>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</si>
  <si>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</si>
  <si>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</si>
  <si>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</si>
  <si>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</si>
  <si>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</si>
  <si>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</si>
  <si>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</si>
  <si>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</si>
  <si>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</si>
  <si>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</si>
  <si>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</si>
  <si>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</si>
  <si>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</si>
  <si>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</si>
  <si>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</si>
  <si>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</si>
  <si>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</si>
  <si>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</si>
  <si>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</si>
  <si>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</si>
  <si>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</si>
  <si>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</si>
  <si>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</si>
  <si>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</si>
  <si>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</si>
  <si>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</si>
  <si>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</si>
  <si>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</si>
  <si>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</si>
  <si>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</si>
  <si>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</si>
  <si>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</si>
  <si>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</si>
  <si>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</si>
  <si>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</si>
  <si>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</si>
  <si>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</si>
  <si>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</si>
  <si>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</si>
  <si>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</si>
  <si>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</si>
  <si>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</si>
  <si>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</si>
  <si>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</si>
  <si>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</si>
  <si>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</si>
  <si>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</si>
  <si>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</si>
  <si>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</si>
  <si>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</si>
  <si>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</si>
  <si>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</si>
  <si>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</si>
  <si>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</si>
  <si>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</si>
  <si>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</si>
  <si>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</si>
  <si>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</si>
  <si>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</si>
  <si>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</si>
  <si>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</si>
  <si>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</si>
  <si>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</si>
  <si>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</si>
  <si>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</si>
  <si>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</si>
  <si>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</si>
  <si>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</si>
  <si>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</si>
  <si>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</si>
  <si>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</si>
  <si>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</si>
  <si>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</si>
  <si>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</si>
  <si>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</si>
  <si>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</si>
  <si>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</si>
  <si>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</si>
  <si>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</si>
  <si>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</si>
  <si>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</si>
  <si>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</si>
  <si>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</si>
  <si>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</si>
  <si>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</si>
  <si>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</si>
  <si>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</si>
  <si>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</si>
  <si>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</si>
  <si>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</si>
  <si>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</si>
  <si>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</si>
  <si>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</si>
  <si>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</si>
  <si>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</si>
  <si>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</si>
  <si>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</si>
  <si>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</si>
  <si>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</si>
  <si>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</si>
  <si>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</si>
  <si>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</si>
  <si>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</si>
  <si>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</si>
  <si>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</si>
  <si>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</si>
  <si>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</si>
  <si>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</si>
  <si>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</si>
  <si>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</si>
  <si>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</si>
  <si>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</si>
  <si>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</si>
  <si>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</si>
  <si>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</si>
  <si>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</si>
  <si>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</si>
  <si>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</si>
  <si>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</si>
  <si>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</si>
  <si>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</si>
  <si>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</si>
  <si>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</si>
  <si>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</si>
  <si>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</si>
  <si>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</si>
  <si>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</si>
  <si>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</si>
  <si>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</si>
  <si>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</si>
  <si>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</si>
  <si>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</si>
  <si>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</si>
  <si>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</si>
  <si>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</si>
  <si>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</si>
  <si>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</si>
  <si>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</si>
  <si>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</si>
  <si>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</si>
  <si>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</si>
  <si>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</si>
  <si>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</si>
  <si>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</si>
  <si>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</si>
  <si>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</si>
  <si>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</si>
  <si>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</si>
  <si>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</si>
  <si>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</si>
  <si>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</si>
  <si>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</si>
  <si>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</si>
  <si>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</si>
  <si>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</si>
  <si>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</si>
  <si>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</si>
  <si>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</si>
  <si>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</si>
  <si>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</si>
  <si>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</si>
  <si>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</si>
  <si>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</si>
  <si>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</si>
  <si>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</si>
  <si>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</si>
  <si>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</si>
  <si>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</si>
  <si>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</si>
  <si>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</si>
  <si>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</si>
  <si>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</si>
  <si>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</si>
  <si>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</si>
  <si>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</si>
  <si>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</si>
  <si>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</si>
  <si>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</si>
  <si>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</si>
  <si>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</si>
  <si>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</si>
  <si>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</si>
  <si>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</si>
  <si>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</si>
  <si>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</si>
  <si>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</si>
  <si>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</si>
  <si>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</si>
  <si>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</si>
  <si>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</si>
  <si>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</si>
  <si>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</si>
  <si>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</si>
  <si>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</si>
  <si>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</si>
  <si>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</si>
  <si>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</si>
  <si>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</si>
  <si>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</si>
  <si>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</si>
  <si>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</si>
  <si>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</si>
  <si>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</si>
  <si>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</si>
  <si>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</si>
  <si>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</si>
  <si>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</si>
  <si>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</si>
  <si>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</si>
  <si>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</si>
  <si>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</si>
  <si>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</si>
  <si>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</si>
  <si>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</si>
  <si>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</si>
  <si>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</si>
  <si>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</si>
  <si>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</si>
  <si>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</si>
  <si>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</si>
  <si>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</si>
  <si>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</si>
  <si>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</si>
  <si>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</si>
  <si>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</si>
  <si>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</si>
  <si>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</si>
  <si>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</si>
  <si>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</si>
  <si>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</si>
  <si>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</si>
  <si>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</si>
  <si>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</si>
  <si>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</si>
  <si>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</si>
  <si>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</si>
  <si>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</si>
  <si>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</si>
  <si>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</si>
  <si>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</si>
  <si>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</si>
  <si>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</si>
  <si>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</si>
  <si>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</si>
  <si>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</si>
  <si>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</si>
  <si>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</si>
  <si>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</si>
  <si>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</si>
  <si>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</si>
  <si>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</si>
  <si>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</si>
  <si>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</si>
  <si>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</si>
  <si>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</si>
  <si>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</si>
  <si>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</si>
  <si>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</si>
  <si>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</si>
  <si>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</si>
  <si>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</si>
  <si>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</si>
  <si>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</si>
  <si>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</si>
  <si>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</si>
  <si>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</si>
  <si>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</si>
  <si>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</si>
  <si>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</si>
  <si>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</si>
  <si>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</si>
  <si>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</si>
  <si>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</si>
  <si>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</si>
  <si>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</si>
  <si>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</si>
  <si>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</si>
  <si>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</si>
  <si>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</si>
  <si>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</si>
  <si>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</si>
  <si>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</si>
  <si>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</si>
  <si>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</si>
  <si>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</si>
  <si>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</si>
  <si>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</si>
  <si>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</si>
  <si>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</si>
  <si>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</si>
  <si>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</si>
  <si>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</si>
  <si>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</si>
  <si>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</si>
  <si>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</si>
  <si>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</si>
  <si>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</si>
  <si>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</si>
  <si>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</si>
  <si>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</si>
  <si>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</si>
  <si>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</si>
  <si>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</si>
  <si>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</si>
  <si>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</si>
  <si>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</si>
  <si>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</si>
  <si>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</si>
  <si>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</si>
  <si>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</si>
  <si>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</si>
  <si>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</si>
  <si>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</si>
  <si>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</si>
  <si>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</si>
  <si>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</si>
  <si>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</si>
  <si>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</si>
  <si>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</si>
  <si>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</si>
  <si>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</si>
  <si>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</si>
  <si>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</si>
  <si>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</si>
  <si>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</si>
  <si>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</si>
  <si>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</si>
  <si>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</si>
  <si>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</si>
  <si>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</si>
  <si>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</si>
  <si>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</si>
  <si>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</si>
  <si>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</si>
  <si>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</si>
  <si>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</si>
  <si>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</si>
  <si>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</si>
  <si>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</si>
  <si>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</si>
  <si>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</si>
  <si>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</si>
  <si>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</si>
  <si>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</si>
  <si>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</si>
  <si>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</si>
  <si>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</si>
  <si>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</si>
  <si>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</si>
  <si>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</si>
  <si>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</si>
  <si>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</si>
  <si>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</si>
  <si>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</si>
  <si>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</si>
  <si>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</si>
  <si>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</si>
  <si>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</si>
  <si>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</si>
  <si>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</si>
  <si>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</si>
  <si>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</si>
  <si>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</si>
  <si>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</si>
  <si>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</si>
  <si>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</si>
  <si>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</si>
  <si>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</si>
  <si>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</si>
  <si>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</si>
  <si>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</si>
  <si>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</si>
  <si>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</si>
  <si>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</si>
  <si>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</si>
  <si>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</si>
  <si>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</si>
  <si>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</si>
  <si>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</si>
  <si>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</si>
  <si>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</si>
  <si>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</si>
  <si>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</si>
  <si>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</si>
  <si>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</si>
  <si>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</si>
  <si>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</si>
  <si>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</si>
  <si>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</si>
  <si>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</si>
  <si>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</si>
  <si>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</si>
  <si>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</si>
  <si>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</si>
  <si>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</si>
  <si>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</si>
  <si>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</si>
  <si>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</si>
  <si>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</si>
  <si>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</si>
  <si>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</si>
  <si>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</si>
  <si>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</si>
  <si>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</si>
  <si>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</si>
  <si>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</si>
  <si>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</si>
  <si>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</si>
  <si>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</si>
  <si>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</si>
  <si>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</si>
  <si>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</si>
  <si>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</si>
  <si>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</si>
  <si>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</si>
  <si>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</si>
  <si>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</si>
  <si>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</si>
  <si>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</si>
  <si>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</si>
  <si>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</si>
  <si>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</si>
  <si>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</si>
  <si>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</si>
  <si>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</si>
  <si>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</si>
  <si>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</si>
  <si>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</si>
  <si>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</si>
  <si>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</si>
  <si>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</si>
  <si>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</si>
  <si>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</si>
  <si>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</si>
  <si>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</si>
  <si>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</si>
  <si>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</si>
  <si>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</si>
  <si>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</si>
  <si>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</si>
  <si>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</si>
  <si>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</si>
  <si>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</si>
  <si>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</si>
  <si>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</si>
  <si>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</si>
  <si>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</si>
  <si>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</si>
  <si>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</si>
  <si>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</si>
  <si>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</si>
  <si>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</si>
  <si>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</si>
  <si>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</si>
  <si>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</si>
  <si>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</si>
  <si>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</si>
  <si>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</si>
  <si>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</si>
  <si>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</si>
  <si>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</si>
  <si>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</si>
  <si>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</si>
  <si>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</si>
  <si>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</si>
  <si>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</si>
  <si>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</si>
  <si>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</si>
  <si>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</si>
  <si>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</si>
  <si>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</si>
  <si>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</si>
  <si>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</si>
  <si>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</si>
  <si>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</si>
  <si>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</si>
  <si>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</si>
  <si>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</si>
  <si>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</si>
  <si>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</si>
  <si>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</si>
  <si>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</si>
  <si>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</si>
  <si>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</si>
  <si>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</si>
  <si>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</si>
  <si>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</si>
  <si>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</si>
  <si>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</si>
  <si>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</si>
  <si>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</si>
  <si>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</si>
  <si>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</si>
  <si>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</si>
  <si>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</si>
  <si>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</si>
  <si>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</si>
  <si>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</si>
  <si>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</si>
  <si>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</si>
  <si>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</si>
  <si>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</si>
  <si>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</si>
  <si>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</si>
  <si>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</si>
  <si>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</si>
  <si>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</si>
  <si>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</si>
  <si>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</si>
  <si>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</si>
  <si>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</si>
  <si>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</si>
  <si>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</si>
  <si>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</si>
  <si>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</si>
  <si>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</si>
  <si>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</si>
  <si>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</si>
  <si>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</si>
  <si>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</si>
  <si>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</si>
  <si>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</si>
  <si>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</si>
  <si>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</si>
  <si>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</si>
  <si>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</si>
  <si>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</si>
  <si>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</si>
  <si>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</si>
  <si>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</si>
  <si>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</si>
  <si>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</si>
  <si>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</si>
  <si>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</si>
  <si>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</si>
  <si>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</si>
  <si>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</si>
  <si>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</si>
  <si>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</si>
  <si>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</si>
  <si>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</si>
  <si>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</si>
  <si>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</si>
  <si>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</si>
  <si>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</si>
  <si>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</si>
  <si>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</si>
  <si>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</si>
  <si>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</si>
  <si>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</si>
  <si>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</si>
  <si>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</si>
  <si>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</si>
  <si>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</si>
  <si>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</si>
  <si>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</si>
  <si>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</si>
  <si>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</si>
  <si>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</si>
  <si>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</si>
  <si>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</si>
  <si>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</si>
  <si>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</si>
  <si>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</si>
  <si>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</si>
  <si>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</si>
  <si>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</si>
  <si>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</si>
  <si>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</si>
  <si>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</si>
  <si>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</si>
  <si>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</si>
  <si>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</si>
  <si>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</si>
  <si>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</si>
  <si>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</si>
  <si>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</si>
  <si>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</si>
  <si>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</si>
  <si>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</si>
  <si>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</si>
  <si>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</si>
  <si>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</si>
  <si>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</si>
  <si>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</si>
  <si>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</si>
  <si>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</si>
  <si>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</si>
  <si>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</si>
  <si>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</si>
  <si>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</si>
  <si>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</si>
  <si>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</si>
  <si>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</si>
  <si>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</si>
  <si>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</si>
  <si>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</si>
  <si>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</si>
  <si>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</si>
  <si>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</si>
  <si>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</si>
  <si>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</si>
  <si>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</si>
  <si>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</si>
  <si>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</si>
  <si>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</si>
  <si>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</si>
  <si>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</si>
  <si>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</si>
  <si>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</si>
  <si>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</si>
  <si>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</si>
  <si>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</si>
  <si>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</si>
  <si>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</si>
  <si>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</si>
  <si>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</si>
  <si>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</si>
  <si>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</si>
  <si>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</si>
  <si>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</si>
  <si>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</si>
  <si>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</si>
  <si>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</si>
  <si>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</si>
  <si>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</si>
  <si>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</si>
  <si>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</si>
  <si>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</si>
  <si>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</si>
  <si>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</si>
  <si>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</si>
  <si>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</si>
  <si>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</si>
  <si>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</si>
  <si>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</si>
  <si>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</si>
  <si>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</si>
  <si>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</si>
  <si>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</si>
  <si>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</si>
  <si>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</si>
  <si>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</si>
  <si>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</si>
  <si>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</si>
  <si>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</si>
  <si>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</si>
  <si>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</si>
  <si>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</si>
  <si>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</si>
  <si>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</si>
  <si>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</si>
  <si>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</si>
  <si>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</si>
  <si>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</si>
  <si>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</si>
  <si>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</si>
  <si>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</si>
  <si>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</si>
  <si>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</si>
  <si>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</si>
  <si>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</si>
  <si>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</si>
  <si>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</si>
  <si>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</si>
  <si>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</si>
  <si>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</si>
  <si>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</si>
  <si>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</si>
  <si>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</si>
  <si>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</si>
  <si>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</si>
  <si>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</si>
  <si>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</si>
  <si>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</si>
  <si>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</si>
  <si>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</si>
  <si>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</si>
  <si>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</si>
  <si>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</si>
  <si>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</si>
  <si>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</si>
  <si>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</si>
  <si>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</si>
  <si>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</si>
  <si>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</si>
  <si>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</si>
  <si>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</si>
  <si>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</si>
  <si>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</si>
  <si>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</si>
  <si>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</si>
  <si>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</si>
  <si>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</si>
  <si>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</si>
  <si>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</si>
  <si>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</si>
  <si>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</si>
  <si>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</si>
  <si>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</si>
  <si>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</si>
  <si>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</si>
  <si>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</si>
  <si>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</si>
  <si>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</si>
  <si>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</si>
  <si>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</si>
  <si>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</si>
  <si>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</si>
  <si>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</si>
  <si>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</si>
  <si>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</si>
  <si>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</si>
  <si>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</si>
  <si>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</si>
  <si>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</si>
  <si>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</si>
  <si>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</si>
  <si>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</si>
  <si>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</si>
  <si>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</si>
  <si>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</si>
  <si>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</si>
  <si>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</si>
  <si>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</si>
  <si>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</si>
  <si>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</si>
  <si>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</si>
  <si>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</si>
  <si>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</si>
  <si>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</si>
  <si>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</si>
  <si>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</si>
  <si>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</si>
  <si>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</si>
  <si>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</si>
  <si>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</si>
  <si>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</si>
  <si>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</si>
  <si>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</si>
  <si>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</si>
  <si>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</si>
  <si>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</si>
  <si>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</si>
  <si>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</si>
  <si>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</si>
  <si>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</si>
  <si>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</si>
  <si>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</si>
  <si>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</si>
  <si>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</si>
  <si>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</si>
  <si>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</si>
  <si>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</si>
  <si>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</si>
  <si>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</si>
  <si>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</si>
  <si>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</si>
  <si>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</si>
  <si>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</si>
  <si>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</si>
  <si>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</si>
  <si>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</si>
  <si>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</si>
  <si>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</si>
  <si>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</si>
  <si>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</si>
  <si>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</si>
  <si>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</si>
  <si>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</si>
  <si>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</si>
  <si>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</si>
  <si>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</si>
  <si>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</si>
  <si>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</si>
  <si>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</si>
  <si>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</si>
  <si>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</si>
  <si>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</si>
  <si>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</si>
  <si>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</si>
  <si>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</si>
  <si>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</si>
  <si>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</si>
  <si>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</si>
  <si>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</si>
  <si>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</si>
  <si>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</si>
  <si>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</si>
  <si>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</si>
  <si>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</si>
  <si>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</si>
  <si>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</si>
  <si>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</si>
  <si>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</si>
  <si>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</si>
  <si>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</si>
  <si>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</si>
  <si>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</si>
  <si>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</si>
  <si>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</si>
  <si>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</si>
  <si>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</si>
  <si>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</si>
  <si>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</si>
  <si>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</si>
  <si>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</si>
  <si>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</si>
  <si>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</si>
  <si>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</si>
  <si>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</si>
  <si>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</si>
  <si>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</si>
  <si>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</si>
  <si>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</si>
  <si>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</si>
  <si>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</si>
  <si>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</si>
  <si>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</si>
  <si>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</si>
  <si>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</si>
  <si>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</si>
  <si>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</si>
  <si>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</si>
  <si>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</si>
  <si>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</si>
  <si>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</si>
  <si>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</si>
  <si>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</si>
  <si>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</si>
  <si>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</si>
  <si>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</si>
  <si>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</si>
  <si>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</si>
  <si>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</si>
  <si>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</si>
  <si>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</si>
  <si>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</si>
  <si>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</si>
  <si>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</si>
  <si>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</si>
  <si>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</si>
  <si>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</si>
  <si>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</si>
  <si>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</si>
  <si>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</si>
  <si>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</si>
  <si>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</si>
  <si>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</si>
  <si>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</si>
  <si>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</si>
  <si>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</si>
  <si>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</si>
  <si>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</si>
  <si>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</si>
  <si>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</si>
  <si>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</si>
  <si>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</si>
  <si>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</si>
  <si>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</si>
  <si>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</si>
  <si>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</si>
  <si>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</si>
  <si>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</si>
  <si>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</si>
  <si>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</si>
  <si>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</si>
  <si>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</si>
  <si>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</si>
  <si>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</si>
  <si>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</si>
  <si>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</si>
  <si>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</si>
  <si>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</si>
  <si>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</si>
  <si>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</si>
  <si>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</si>
  <si>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</si>
  <si>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</si>
  <si>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</si>
  <si>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</si>
  <si>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</si>
  <si>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</si>
  <si>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</si>
  <si>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</si>
  <si>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</si>
  <si>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</si>
  <si>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</si>
  <si>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</si>
  <si>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</si>
  <si>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</si>
  <si>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</si>
  <si>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</si>
  <si>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</si>
  <si>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</si>
  <si>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</si>
  <si>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</si>
  <si>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</si>
  <si>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</si>
  <si>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</si>
  <si>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</si>
  <si>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</si>
  <si>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</si>
  <si>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</si>
  <si>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</si>
  <si>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</si>
  <si>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</si>
  <si>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</si>
  <si>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</si>
  <si>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</si>
  <si>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</si>
  <si>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</si>
  <si>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</si>
  <si>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</si>
  <si>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</si>
  <si>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</si>
  <si>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</si>
  <si>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</si>
  <si>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</si>
  <si>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</si>
  <si>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</si>
  <si>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</si>
  <si>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</si>
  <si>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</si>
  <si>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</si>
  <si>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</si>
  <si>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</si>
  <si>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</si>
  <si>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</si>
  <si>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</si>
  <si>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</si>
  <si>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</si>
  <si>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</si>
  <si>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</si>
  <si>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</si>
  <si>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</si>
  <si>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</si>
  <si>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</si>
  <si>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</si>
  <si>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</si>
  <si>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</si>
  <si>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</si>
  <si>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</si>
  <si>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</si>
  <si>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</si>
  <si>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</si>
  <si>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</si>
  <si>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</si>
  <si>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</si>
  <si>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</si>
  <si>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</si>
  <si>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</si>
  <si>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</si>
  <si>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</si>
  <si>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</si>
  <si>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</si>
  <si>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</si>
  <si>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</si>
  <si>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</si>
  <si>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</si>
  <si>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</si>
  <si>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</si>
  <si>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</si>
  <si>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</si>
  <si>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</si>
  <si>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</si>
  <si>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</si>
  <si>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</si>
  <si>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</si>
  <si>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</si>
  <si>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</si>
  <si>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</si>
  <si>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</si>
  <si>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</si>
  <si>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</si>
  <si>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</si>
  <si>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</si>
  <si>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</si>
  <si>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</si>
  <si>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</si>
  <si>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</si>
  <si>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</si>
  <si>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</si>
  <si>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</si>
  <si>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</si>
  <si>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</si>
  <si>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</si>
  <si>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</si>
  <si>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</si>
  <si>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</si>
  <si>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</si>
  <si>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</si>
  <si>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</si>
  <si>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</si>
  <si>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</si>
  <si>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</si>
  <si>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</si>
  <si>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</si>
  <si>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</si>
  <si>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</si>
  <si>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</si>
  <si>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</si>
  <si>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</si>
  <si>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</si>
  <si>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</si>
  <si>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</si>
  <si>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</si>
  <si>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</si>
  <si>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</si>
  <si>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</si>
  <si>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</si>
  <si>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</si>
  <si>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</si>
  <si>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</si>
  <si>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</si>
  <si>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</si>
  <si>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</si>
  <si>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</si>
  <si>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</si>
  <si>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</si>
  <si>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</si>
  <si>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</si>
  <si>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</si>
  <si>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</si>
  <si>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</si>
  <si>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</si>
  <si>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</si>
  <si>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</si>
  <si>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</si>
  <si>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</si>
  <si>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</si>
  <si>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</si>
  <si>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</si>
  <si>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</si>
  <si>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</si>
  <si>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</si>
  <si>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</si>
  <si>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</si>
  <si>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</si>
  <si>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</si>
  <si>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</si>
  <si>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</si>
  <si>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</si>
  <si>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</si>
  <si>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</si>
  <si>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</si>
  <si>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</si>
  <si>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</si>
  <si>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</si>
  <si>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</si>
  <si>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</si>
  <si>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</si>
  <si>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</si>
  <si>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</si>
  <si>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</si>
  <si>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</si>
  <si>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</si>
  <si>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</si>
  <si>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</si>
  <si>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</si>
  <si>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</si>
  <si>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</si>
  <si>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</si>
  <si>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</si>
  <si>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</si>
  <si>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</si>
  <si>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</si>
  <si>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</si>
  <si>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</si>
  <si>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</si>
  <si>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</si>
  <si>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</si>
  <si>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</si>
  <si>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</si>
  <si>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</si>
  <si>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</si>
  <si>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</si>
  <si>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</si>
  <si>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</si>
  <si>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</si>
  <si>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</si>
  <si>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</si>
  <si>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</si>
  <si>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</si>
  <si>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</si>
  <si>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</si>
  <si>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</si>
  <si>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</si>
  <si>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</si>
  <si>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</si>
  <si>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</si>
  <si>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</si>
  <si>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</si>
  <si>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</si>
  <si>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</si>
  <si>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</si>
  <si>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</si>
  <si>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</si>
  <si>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</si>
  <si>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</si>
  <si>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</si>
  <si>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</si>
  <si>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</si>
  <si>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</si>
  <si>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</si>
  <si>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</si>
  <si>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</si>
  <si>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</si>
  <si>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</si>
  <si>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</si>
  <si>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</si>
  <si>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</si>
  <si>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</si>
  <si>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</si>
  <si>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</si>
  <si>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</si>
  <si>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</si>
  <si>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</si>
  <si>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</si>
  <si>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</si>
  <si>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</si>
  <si>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</si>
  <si>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</si>
  <si>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</si>
  <si>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</si>
  <si>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</si>
  <si>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</si>
  <si>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</si>
  <si>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</si>
  <si>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</si>
  <si>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</si>
  <si>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</si>
  <si>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</si>
  <si>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</si>
  <si>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</si>
  <si>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</si>
  <si>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</si>
  <si>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</si>
  <si>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</si>
  <si>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</si>
  <si>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</si>
  <si>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</si>
  <si>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</si>
  <si>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</si>
  <si>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</si>
  <si>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</si>
  <si>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</si>
  <si>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</si>
  <si>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</si>
  <si>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</si>
  <si>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</si>
  <si>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</si>
  <si>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</si>
  <si>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</si>
  <si>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</si>
  <si>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</si>
  <si>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</si>
  <si>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</si>
  <si>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</si>
  <si>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</si>
  <si>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</si>
  <si>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</si>
  <si>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</si>
  <si>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</si>
  <si>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</si>
  <si>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</si>
  <si>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</si>
  <si>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</si>
  <si>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</si>
  <si>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</si>
  <si>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</si>
  <si>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</si>
  <si>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</si>
  <si>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</si>
  <si>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</si>
  <si>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</si>
  <si>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</si>
  <si>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</si>
  <si>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</si>
  <si>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</si>
  <si>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</si>
  <si>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</si>
  <si>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</si>
  <si>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</si>
  <si>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</si>
  <si>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</si>
  <si>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</si>
  <si>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</si>
  <si>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</si>
  <si>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</si>
  <si>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</si>
  <si>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</si>
  <si>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</si>
  <si>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</si>
  <si>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</si>
  <si>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</si>
  <si>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</si>
  <si>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</si>
  <si>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</si>
  <si>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</si>
  <si>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</si>
  <si>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</si>
  <si>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</si>
  <si>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</si>
  <si>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</si>
  <si>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</si>
  <si>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</si>
  <si>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</si>
  <si>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</si>
  <si>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</si>
  <si>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</si>
  <si>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</si>
  <si>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</si>
  <si>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</si>
  <si>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</si>
  <si>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</si>
  <si>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</si>
  <si>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</si>
  <si>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</si>
  <si>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</si>
  <si>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</si>
  <si>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</si>
  <si>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</si>
  <si>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</si>
  <si>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</si>
  <si>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</si>
  <si>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</si>
  <si>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</si>
  <si>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</si>
  <si>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</si>
  <si>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</si>
  <si>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</si>
  <si>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</si>
  <si>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</si>
  <si>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</si>
  <si>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</si>
  <si>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</si>
  <si>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</si>
  <si>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</si>
  <si>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</si>
  <si>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</si>
  <si>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</si>
  <si>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</si>
  <si>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</si>
  <si>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</si>
  <si>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</si>
  <si>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</si>
  <si>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</si>
  <si>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</si>
  <si>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</si>
  <si>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</si>
  <si>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</si>
  <si>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</si>
  <si>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</si>
  <si>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</si>
  <si>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</si>
  <si>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</si>
  <si>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</si>
  <si>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</si>
  <si>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</si>
  <si>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</si>
  <si>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</si>
  <si>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</si>
  <si>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</si>
  <si>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</si>
  <si>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</si>
  <si>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</si>
  <si>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</si>
  <si>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</si>
  <si>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</si>
  <si>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</si>
  <si>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</si>
  <si>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</si>
  <si>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</si>
  <si>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</si>
  <si>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</si>
  <si>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</si>
  <si>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</si>
  <si>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</si>
  <si>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</si>
  <si>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</si>
  <si>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</si>
  <si>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</si>
  <si>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</si>
  <si>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</si>
  <si>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</si>
  <si>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</si>
  <si>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</si>
  <si>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</si>
  <si>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</si>
  <si>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</si>
  <si>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</si>
  <si>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</si>
  <si>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</si>
  <si>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</si>
  <si>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</si>
  <si>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</si>
  <si>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</si>
  <si>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</si>
  <si>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</si>
  <si>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</si>
  <si>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</si>
  <si>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</si>
  <si>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</si>
  <si>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</si>
  <si>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</si>
  <si>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</si>
  <si>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</si>
  <si>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</si>
  <si>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</si>
  <si>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</si>
  <si>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</si>
  <si>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</si>
  <si>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</si>
  <si>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</si>
  <si>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</si>
  <si>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</si>
  <si>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</si>
  <si>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</si>
  <si>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</si>
  <si>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</si>
  <si>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</si>
  <si>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</si>
  <si>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</si>
  <si>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</si>
  <si>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</si>
  <si>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</si>
  <si>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</si>
  <si>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</si>
  <si>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</si>
  <si>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</si>
  <si>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</si>
  <si>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</si>
  <si>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</si>
  <si>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</si>
  <si>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</si>
  <si>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</si>
  <si>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</si>
  <si>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</si>
  <si>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</si>
  <si>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</si>
  <si>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</si>
  <si>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</si>
  <si>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</si>
  <si>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</si>
  <si>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</si>
  <si>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</si>
  <si>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</si>
  <si>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</si>
  <si>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</si>
  <si>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</si>
  <si>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</si>
  <si>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</si>
  <si>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</si>
  <si>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</si>
  <si>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</si>
  <si>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</si>
  <si>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</si>
  <si>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</si>
  <si>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</si>
  <si>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</si>
  <si>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</si>
  <si>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</si>
  <si>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</si>
  <si>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</si>
  <si>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</si>
  <si>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</si>
  <si>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</si>
  <si>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</si>
  <si>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</si>
  <si>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</si>
  <si>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</si>
  <si>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</si>
  <si>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</si>
  <si>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</si>
  <si>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</si>
  <si>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</si>
  <si>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</si>
  <si>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</si>
  <si>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</si>
  <si>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</si>
  <si>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</si>
  <si>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</si>
  <si>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</si>
  <si>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</si>
  <si>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</si>
  <si>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</si>
  <si>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</si>
  <si>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</si>
  <si>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</si>
  <si>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</si>
  <si>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</si>
  <si>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</si>
  <si>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</si>
  <si>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</si>
  <si>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</si>
  <si>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</si>
  <si>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</si>
  <si>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</si>
  <si>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</si>
  <si>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</si>
  <si>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</si>
  <si>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</si>
  <si>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</si>
  <si>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</si>
  <si>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</si>
  <si>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</si>
  <si>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</si>
  <si>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</si>
  <si>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</si>
  <si>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</si>
  <si>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</si>
  <si>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</si>
  <si>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</si>
  <si>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</si>
  <si>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</si>
  <si>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</si>
  <si>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</si>
  <si>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</si>
  <si>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</si>
  <si>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</si>
  <si>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</si>
  <si>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</si>
  <si>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</si>
  <si>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</si>
  <si>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</si>
  <si>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</si>
  <si>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</si>
  <si>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</si>
  <si>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</si>
  <si>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</si>
  <si>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</si>
  <si>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</si>
  <si>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</si>
  <si>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</si>
  <si>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</si>
  <si>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</si>
  <si>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</si>
  <si>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</si>
  <si>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</si>
  <si>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</si>
  <si>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</si>
  <si>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</si>
  <si>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</si>
  <si>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</si>
  <si>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</si>
  <si>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</si>
  <si>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</si>
  <si>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</si>
  <si>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</si>
  <si>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</si>
  <si>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</si>
  <si>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</si>
  <si>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</si>
  <si>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</si>
  <si>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</si>
  <si>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</si>
  <si>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</si>
  <si>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</si>
  <si>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</si>
  <si>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</si>
  <si>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</si>
  <si>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</si>
  <si>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</si>
  <si>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</si>
  <si>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</si>
  <si>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</si>
  <si>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</si>
  <si>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</si>
  <si>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</si>
  <si>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</si>
  <si>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</si>
  <si>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</si>
  <si>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</si>
  <si>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</si>
  <si>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</si>
  <si>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</si>
  <si>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</si>
  <si>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</si>
  <si>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</si>
  <si>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</si>
  <si>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</si>
  <si>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</si>
  <si>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</si>
  <si>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</si>
  <si>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</si>
  <si>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</si>
  <si>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</si>
  <si>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</si>
  <si>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</si>
  <si>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</si>
  <si>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</si>
  <si>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</si>
  <si>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</si>
  <si>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</si>
  <si>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</si>
  <si>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</si>
  <si>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</si>
  <si>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</si>
  <si>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</si>
  <si>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</si>
  <si>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</si>
  <si>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</si>
  <si>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</si>
  <si>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</si>
  <si>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</si>
  <si>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</si>
  <si>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</si>
  <si>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</si>
  <si>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</si>
  <si>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</si>
  <si>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</si>
  <si>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</si>
  <si>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</si>
  <si>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</si>
  <si>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</si>
  <si>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</si>
  <si>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</si>
  <si>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</si>
  <si>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</si>
  <si>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</si>
  <si>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</si>
  <si>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</si>
  <si>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</si>
  <si>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</si>
  <si>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</si>
  <si>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</si>
  <si>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</si>
  <si>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</si>
  <si>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</si>
  <si>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</si>
  <si>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</si>
  <si>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</si>
  <si>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</si>
  <si>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</si>
  <si>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</si>
  <si>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</si>
  <si>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</si>
  <si>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</si>
  <si>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</si>
  <si>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</si>
  <si>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</si>
  <si>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</si>
  <si>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</si>
  <si>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</si>
  <si>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</si>
  <si>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</si>
  <si>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</si>
  <si>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</si>
  <si>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</si>
  <si>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</si>
  <si>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</si>
  <si>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</si>
  <si>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</si>
  <si>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</si>
  <si>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</si>
  <si>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</si>
  <si>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</si>
  <si>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</si>
  <si>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</si>
  <si>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</si>
  <si>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</si>
  <si>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</si>
  <si>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</si>
  <si>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</si>
  <si>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</si>
  <si>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</si>
  <si>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</si>
  <si>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</si>
  <si>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</si>
  <si>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</si>
  <si>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</si>
  <si>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</si>
  <si>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</si>
  <si>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</si>
  <si>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</si>
  <si>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</si>
  <si>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</si>
  <si>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</si>
  <si>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</si>
  <si>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</si>
  <si>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</si>
  <si>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</si>
  <si>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</si>
  <si>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</si>
  <si>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</si>
  <si>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</si>
  <si>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</si>
  <si>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</si>
  <si>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</si>
  <si>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</si>
  <si>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</si>
  <si>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</si>
  <si>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</si>
  <si>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</si>
  <si>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</si>
  <si>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</si>
  <si>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</si>
  <si>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</si>
  <si>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</si>
  <si>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</si>
  <si>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</si>
  <si>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</si>
  <si>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</si>
  <si>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</si>
  <si>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</si>
  <si>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</si>
  <si>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</si>
  <si>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</si>
  <si>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</si>
  <si>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</si>
  <si>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</si>
  <si>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</si>
  <si>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</si>
  <si>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</si>
  <si>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</si>
  <si>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</si>
  <si>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</si>
  <si>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</si>
  <si>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</si>
  <si>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</si>
  <si>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</si>
  <si>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</si>
  <si>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</si>
  <si>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</si>
  <si>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</si>
  <si>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</si>
  <si>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</si>
  <si>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</si>
  <si>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</si>
  <si>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</si>
  <si>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</si>
  <si>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</si>
  <si>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</si>
  <si>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</si>
  <si>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</si>
  <si>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</si>
  <si>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</si>
  <si>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</si>
  <si>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</si>
  <si>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</si>
  <si>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</si>
  <si>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</si>
  <si>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</si>
  <si>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</si>
  <si>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</si>
  <si>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</si>
  <si>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</si>
  <si>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</si>
  <si>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</si>
  <si>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</si>
  <si>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</si>
  <si>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</si>
  <si>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</si>
  <si>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</si>
  <si>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</si>
  <si>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</si>
  <si>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</si>
  <si>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</si>
  <si>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</si>
  <si>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</si>
  <si>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</si>
  <si>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</si>
  <si>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</si>
  <si>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</si>
  <si>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</si>
  <si>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</si>
  <si>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</si>
  <si>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</si>
  <si>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</si>
  <si>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</si>
  <si>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</si>
  <si>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</si>
  <si>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</si>
  <si>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</si>
  <si>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</si>
  <si>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</si>
  <si>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</si>
  <si>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</si>
  <si>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</si>
  <si>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</si>
  <si>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</si>
  <si>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</si>
  <si>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</si>
  <si>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</si>
  <si>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</si>
  <si>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</si>
  <si>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</si>
  <si>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</si>
  <si>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</si>
  <si>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</si>
  <si>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</si>
  <si>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</si>
  <si>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</si>
  <si>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</si>
  <si>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</si>
  <si>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</si>
  <si>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</si>
  <si>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</si>
  <si>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</si>
  <si>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</si>
  <si>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</si>
  <si>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</si>
  <si>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</si>
  <si>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</si>
  <si>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</si>
  <si>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</si>
  <si>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</si>
  <si>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</si>
  <si>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</si>
  <si>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</si>
  <si>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</si>
  <si>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</si>
  <si>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</si>
  <si>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</si>
  <si>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</si>
  <si>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</si>
  <si>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</si>
  <si>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</si>
  <si>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</si>
  <si>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</si>
  <si>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</si>
  <si>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</si>
  <si>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</si>
  <si>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</si>
  <si>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</si>
  <si>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</si>
  <si>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</si>
  <si>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</si>
  <si>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</si>
  <si>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</si>
  <si>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</si>
  <si>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</si>
  <si>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</si>
  <si>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</si>
  <si>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</si>
  <si>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</si>
  <si>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</si>
  <si>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</si>
  <si>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</si>
  <si>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</si>
  <si>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</si>
  <si>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</si>
  <si>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</si>
  <si>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</si>
  <si>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</si>
  <si>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</si>
  <si>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</si>
  <si>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</si>
  <si>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</si>
  <si>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</si>
  <si>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</si>
  <si>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</si>
  <si>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</si>
  <si>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</si>
  <si>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</si>
  <si>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</si>
  <si>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</si>
  <si>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</si>
  <si>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</si>
  <si>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</si>
  <si>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</si>
  <si>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</si>
  <si>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</si>
  <si>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</si>
  <si>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</si>
  <si>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</si>
  <si>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</si>
  <si>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</si>
  <si>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</si>
  <si>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</si>
  <si>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</si>
  <si>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</si>
  <si>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</si>
  <si>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</si>
  <si>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</si>
  <si>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</si>
  <si>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</si>
  <si>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</si>
  <si>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</si>
  <si>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</si>
  <si>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</si>
  <si>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</si>
  <si>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</si>
  <si>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</si>
  <si>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</si>
  <si>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</si>
  <si>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</si>
  <si>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</si>
  <si>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</si>
  <si>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</si>
  <si>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</si>
  <si>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</si>
  <si>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</si>
  <si>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</si>
  <si>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</si>
  <si>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</si>
  <si>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</si>
  <si>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</si>
  <si>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</si>
  <si>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</si>
  <si>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</si>
  <si>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</si>
  <si>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</si>
  <si>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</si>
  <si>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</si>
  <si>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</si>
  <si>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</si>
  <si>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</si>
  <si>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</si>
  <si>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</si>
  <si>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</si>
  <si>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</si>
  <si>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</si>
  <si>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</si>
  <si>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</si>
  <si>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</si>
  <si>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</si>
  <si>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</si>
  <si>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</si>
  <si>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</si>
  <si>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</si>
  <si>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</si>
  <si>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</si>
  <si>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</si>
  <si>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</si>
  <si>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</si>
  <si>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</si>
  <si>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</si>
  <si>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</si>
  <si>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</si>
  <si>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</si>
  <si>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</si>
  <si>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</si>
  <si>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</si>
  <si>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</si>
  <si>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</si>
  <si>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</si>
  <si>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</si>
  <si>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</si>
  <si>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</si>
  <si>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</si>
  <si>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</si>
  <si>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</si>
  <si>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</si>
  <si>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</si>
  <si>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</si>
  <si>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</si>
  <si>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</si>
  <si>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</si>
  <si>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</si>
  <si>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</si>
  <si>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</si>
  <si>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</si>
  <si>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</si>
  <si>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</si>
  <si>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</si>
  <si>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</si>
  <si>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</si>
  <si>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</si>
  <si>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</si>
  <si>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</si>
  <si>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</si>
  <si>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</si>
  <si>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</si>
  <si>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</si>
  <si>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</si>
  <si>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</si>
  <si>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</si>
  <si>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</si>
  <si>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</si>
  <si>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</si>
  <si>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</si>
  <si>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</si>
  <si>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</si>
  <si>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</si>
  <si>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</si>
  <si>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</si>
  <si>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</si>
  <si>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</si>
  <si>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</si>
  <si>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</si>
  <si>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</si>
  <si>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</si>
  <si>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</si>
  <si>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</si>
  <si>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</si>
  <si>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</si>
  <si>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</si>
  <si>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</si>
  <si>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</si>
  <si>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</si>
  <si>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</si>
  <si>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</si>
  <si>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</si>
  <si>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</si>
  <si>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</si>
  <si>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</si>
  <si>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</si>
  <si>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</si>
  <si>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</si>
  <si>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</si>
  <si>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</si>
  <si>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</si>
  <si>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</si>
  <si>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</si>
  <si>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</si>
  <si>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</si>
  <si>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</si>
  <si>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</si>
  <si>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</si>
  <si>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</si>
  <si>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</si>
  <si>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</si>
  <si>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</si>
  <si>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</si>
  <si>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</si>
  <si>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</si>
  <si>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</si>
  <si>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</si>
  <si>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</si>
  <si>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</si>
  <si>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</si>
  <si>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</si>
  <si>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</si>
  <si>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</si>
  <si>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</si>
  <si>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</si>
  <si>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</si>
  <si>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</si>
  <si>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</si>
  <si>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</si>
  <si>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</si>
  <si>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</si>
  <si>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</si>
  <si>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</si>
  <si>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</si>
  <si>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</si>
  <si>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</si>
  <si>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</si>
  <si>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</si>
  <si>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</si>
  <si>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</si>
  <si>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</si>
  <si>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</si>
  <si>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</si>
  <si>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</si>
  <si>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</si>
  <si>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</si>
  <si>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</si>
  <si>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</si>
  <si>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</si>
  <si>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</si>
  <si>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</si>
  <si>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</si>
  <si>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</si>
  <si>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</si>
  <si>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</si>
  <si>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</si>
  <si>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</si>
  <si>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</si>
  <si>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</si>
  <si>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</si>
  <si>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</si>
  <si>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</si>
  <si>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</si>
  <si>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</si>
  <si>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</si>
  <si>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</si>
  <si>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</si>
  <si>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</si>
  <si>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</si>
  <si>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</si>
  <si>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</si>
  <si>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</si>
  <si>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</si>
  <si>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</si>
  <si>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</si>
  <si>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</si>
  <si>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</si>
  <si>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</si>
  <si>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</si>
  <si>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</si>
  <si>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</si>
  <si>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</si>
  <si>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</si>
  <si>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</si>
  <si>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</si>
  <si>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</si>
  <si>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</si>
  <si>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</si>
  <si>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</si>
  <si>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</si>
  <si>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</si>
  <si>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</si>
  <si>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</si>
  <si>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</si>
  <si>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</si>
  <si>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</si>
  <si>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</si>
  <si>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</si>
  <si>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</si>
  <si>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</si>
  <si>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</si>
  <si>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</si>
  <si>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</si>
  <si>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</si>
  <si>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</si>
  <si>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</si>
  <si>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</si>
  <si>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</si>
  <si>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</si>
  <si>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</si>
  <si>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</si>
  <si>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</si>
  <si>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</si>
  <si>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</si>
  <si>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</si>
  <si>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</si>
  <si>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</si>
  <si>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</si>
  <si>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</si>
  <si>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</si>
  <si>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</si>
  <si>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</si>
  <si>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</si>
  <si>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</si>
  <si>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</si>
  <si>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</si>
  <si>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</si>
  <si>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</si>
  <si>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</si>
  <si>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</si>
  <si>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</si>
  <si>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</si>
  <si>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</si>
  <si>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</si>
  <si>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</si>
  <si>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</si>
  <si>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</si>
  <si>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</si>
  <si>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</si>
  <si>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</si>
  <si>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</si>
  <si>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</si>
  <si>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</si>
  <si>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</si>
  <si>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</si>
  <si>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</si>
  <si>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</si>
  <si>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</si>
  <si>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</si>
  <si>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</si>
  <si>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</si>
  <si>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</si>
  <si>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</si>
  <si>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</si>
  <si>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</si>
  <si>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</si>
  <si>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</si>
  <si>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</si>
  <si>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</si>
  <si>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</si>
  <si>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</si>
  <si>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</si>
  <si>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</si>
  <si>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</si>
  <si>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</si>
  <si>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</si>
  <si>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</si>
  <si>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</si>
  <si>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</si>
  <si>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</si>
  <si>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</si>
  <si>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</si>
  <si>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</si>
  <si>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</si>
  <si>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</si>
  <si>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</si>
  <si>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</si>
  <si>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</si>
  <si>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</si>
  <si>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</si>
  <si>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</si>
  <si>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</si>
  <si>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</si>
  <si>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</si>
  <si>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</si>
  <si>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</si>
  <si>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</si>
  <si>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</si>
  <si>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</si>
  <si>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</si>
  <si>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</si>
  <si>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</si>
  <si>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</si>
  <si>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</si>
  <si>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</si>
  <si>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</si>
  <si>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</si>
  <si>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</si>
  <si>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</si>
  <si>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</si>
  <si>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</si>
  <si>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</si>
  <si>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</si>
  <si>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</si>
  <si>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</si>
  <si>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</si>
  <si>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</si>
  <si>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</si>
  <si>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</si>
  <si>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</si>
  <si>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</si>
  <si>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</si>
  <si>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</si>
  <si>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</si>
  <si>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</si>
  <si>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</si>
  <si>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</si>
  <si>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</si>
  <si>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</si>
  <si>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</si>
  <si>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</si>
  <si>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</si>
  <si>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</si>
  <si>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</si>
  <si>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</si>
  <si>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</si>
  <si>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</si>
  <si>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</si>
  <si>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</si>
  <si>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</si>
  <si>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</si>
  <si>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</si>
  <si>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</si>
  <si>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</si>
  <si>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</si>
  <si>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</si>
  <si>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</si>
  <si>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</si>
  <si>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</si>
  <si>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</si>
  <si>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</si>
  <si>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</si>
  <si>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</si>
  <si>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</si>
  <si>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</si>
  <si>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</si>
  <si>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</si>
  <si>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</si>
  <si>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</si>
  <si>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</si>
  <si>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</si>
  <si>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</si>
  <si>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</si>
  <si>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</si>
  <si>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</si>
  <si>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</si>
  <si>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</si>
  <si>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</si>
  <si>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</si>
  <si>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</si>
  <si>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</si>
  <si>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</si>
  <si>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</si>
  <si>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</si>
  <si>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</si>
  <si>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</si>
  <si>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</si>
  <si>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</si>
  <si>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</si>
  <si>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</si>
  <si>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</si>
  <si>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</si>
  <si>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</si>
  <si>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</si>
  <si>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</si>
  <si>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</si>
  <si>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</si>
  <si>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</si>
  <si>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</si>
  <si>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</si>
  <si>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</si>
  <si>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</si>
  <si>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</si>
  <si>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</si>
  <si>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</si>
  <si>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</si>
  <si>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</si>
  <si>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</si>
  <si>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</si>
  <si>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</si>
  <si>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</si>
  <si>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</si>
  <si>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</si>
  <si>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</si>
  <si>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</si>
  <si>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</si>
  <si>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</si>
  <si>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</si>
  <si>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</si>
  <si>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</si>
  <si>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</si>
  <si>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</si>
  <si>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</si>
  <si>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</si>
  <si>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</si>
  <si>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</si>
  <si>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</si>
  <si>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</si>
  <si>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</si>
  <si>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</si>
  <si>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</si>
  <si>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</si>
  <si>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</si>
  <si>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</si>
  <si>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</si>
  <si>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</si>
  <si>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</si>
  <si>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</si>
  <si>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</si>
  <si>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</si>
  <si>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</si>
  <si>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</si>
  <si>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</si>
  <si>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</si>
  <si>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</si>
  <si>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</si>
  <si>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</si>
  <si>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</si>
  <si>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</si>
  <si>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</si>
  <si>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</si>
  <si>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</si>
  <si>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</si>
  <si>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</si>
  <si>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</si>
  <si>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</si>
  <si>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</si>
  <si>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</si>
  <si>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</si>
  <si>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</si>
  <si>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</si>
  <si>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</si>
  <si>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</si>
  <si>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</si>
  <si>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</si>
  <si>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</si>
  <si>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</si>
  <si>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</si>
  <si>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</si>
  <si>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</si>
  <si>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</si>
  <si>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</si>
  <si>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</si>
  <si>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</si>
  <si>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</si>
  <si>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</si>
  <si>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</si>
  <si>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</si>
  <si>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</si>
  <si>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</si>
  <si>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</si>
  <si>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</si>
  <si>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</si>
  <si>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</si>
  <si>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</si>
  <si>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</si>
  <si>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</si>
  <si>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</si>
  <si>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</si>
  <si>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</si>
  <si>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</si>
  <si>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</si>
  <si>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</si>
  <si>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</si>
  <si>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</si>
  <si>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</si>
  <si>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</si>
  <si>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</si>
  <si>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</si>
  <si>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</si>
  <si>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</si>
  <si>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</si>
  <si>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</si>
  <si>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</si>
  <si>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</si>
  <si>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</si>
  <si>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</si>
  <si>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</si>
  <si>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</si>
  <si>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</si>
  <si>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</si>
  <si>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</si>
  <si>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</si>
  <si>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</si>
  <si>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</si>
  <si>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</si>
  <si>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</si>
  <si>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</si>
  <si>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</si>
  <si>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</si>
  <si>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</si>
  <si>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</si>
  <si>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</si>
  <si>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</si>
  <si>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</si>
  <si>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</si>
  <si>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</si>
  <si>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</si>
  <si>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</si>
  <si>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</si>
  <si>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</si>
  <si>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</si>
  <si>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</si>
  <si>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</si>
  <si>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</si>
  <si>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</si>
  <si>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</si>
  <si>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</si>
  <si>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</si>
  <si>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</si>
  <si>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</si>
  <si>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</si>
  <si>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</si>
  <si>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</si>
  <si>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</si>
  <si>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</si>
  <si>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</si>
  <si>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</si>
  <si>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</si>
  <si>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</si>
  <si>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</si>
  <si>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</si>
  <si>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</si>
  <si>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</si>
  <si>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</si>
  <si>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</si>
  <si>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</si>
  <si>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</si>
  <si>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</si>
  <si>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</si>
  <si>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</si>
  <si>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</si>
  <si>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</si>
  <si>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</si>
  <si>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</si>
  <si>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</si>
  <si>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</si>
  <si>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</si>
  <si>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</si>
  <si>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</si>
  <si>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</si>
  <si>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</si>
  <si>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</si>
  <si>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</si>
  <si>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</si>
  <si>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</si>
  <si>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</si>
  <si>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</si>
  <si>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</si>
  <si>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</si>
  <si>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</si>
  <si>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</si>
  <si>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</si>
  <si>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</si>
  <si>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</si>
  <si>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</si>
  <si>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</si>
  <si>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</si>
  <si>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</si>
  <si>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</si>
  <si>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</si>
  <si>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</si>
  <si>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</si>
  <si>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</si>
  <si>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</si>
  <si>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</si>
  <si>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</si>
  <si>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</si>
  <si>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</si>
  <si>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</si>
  <si>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</si>
  <si>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</si>
  <si>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</si>
  <si>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</si>
  <si>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</si>
  <si>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</si>
  <si>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</si>
  <si>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</si>
  <si>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</si>
  <si>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</si>
  <si>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</si>
  <si>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</si>
  <si>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</si>
  <si>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</si>
  <si>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</si>
  <si>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</si>
  <si>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</si>
  <si>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</si>
  <si>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</si>
  <si>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</si>
  <si>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</si>
  <si>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</si>
  <si>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</si>
  <si>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</si>
  <si>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</si>
  <si>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</si>
  <si>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</si>
  <si>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</si>
  <si>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</si>
  <si>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</si>
  <si>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</si>
  <si>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</si>
  <si>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</si>
  <si>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</si>
  <si>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</si>
  <si>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</si>
  <si>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</si>
  <si>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</si>
  <si>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</si>
  <si>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</si>
  <si>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</si>
  <si>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</si>
  <si>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</si>
  <si>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</si>
  <si>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</si>
  <si>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</si>
  <si>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</si>
  <si>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</si>
  <si>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</si>
  <si>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</si>
  <si>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</si>
  <si>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</si>
  <si>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</si>
  <si>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</si>
  <si>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</si>
  <si>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</si>
  <si>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</si>
  <si>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</si>
  <si>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</si>
  <si>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</si>
  <si>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</si>
  <si>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</si>
  <si>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</si>
  <si>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</si>
  <si>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</si>
  <si>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</si>
  <si>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</si>
  <si>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</si>
  <si>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</si>
  <si>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</si>
  <si>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</si>
  <si>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</si>
  <si>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</si>
  <si>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</si>
  <si>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</si>
  <si>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</si>
  <si>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</si>
  <si>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</si>
  <si>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</si>
  <si>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</si>
  <si>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</si>
  <si>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</si>
  <si>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</si>
  <si>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</si>
  <si>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</si>
  <si>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</si>
  <si>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</si>
  <si>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</si>
  <si>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</si>
  <si>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</si>
  <si>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</si>
  <si>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</si>
  <si>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</si>
  <si>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</si>
  <si>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</si>
  <si>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</si>
  <si>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</si>
  <si>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</si>
  <si>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</si>
  <si>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</si>
  <si>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</si>
  <si>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</si>
  <si>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</si>
  <si>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</si>
  <si>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</si>
  <si>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</si>
  <si>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</si>
  <si>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</si>
  <si>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</si>
  <si>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</si>
  <si>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</si>
  <si>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</si>
  <si>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</si>
  <si>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</si>
  <si>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</si>
  <si>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</si>
  <si>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</si>
  <si>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</si>
  <si>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</si>
  <si>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</si>
  <si>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</si>
  <si>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</si>
  <si>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</si>
  <si>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</si>
  <si>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</si>
  <si>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</si>
  <si>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</si>
  <si>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</si>
  <si>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</si>
  <si>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</si>
  <si>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</si>
  <si>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</si>
  <si>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</si>
  <si>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</si>
  <si>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</si>
  <si>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</si>
  <si>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</si>
  <si>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</si>
  <si>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</si>
  <si>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</si>
  <si>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</si>
  <si>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</si>
  <si>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</si>
  <si>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</si>
  <si>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</si>
  <si>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</si>
  <si>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</si>
  <si>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</si>
  <si>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</si>
  <si>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</si>
  <si>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</si>
  <si>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</si>
  <si>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</si>
  <si>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</si>
  <si>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</si>
  <si>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</si>
  <si>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</si>
  <si>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</si>
  <si>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</si>
  <si>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</si>
  <si>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</si>
  <si>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</si>
  <si>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</si>
  <si>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</si>
  <si>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</si>
  <si>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</si>
  <si>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</si>
  <si>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</si>
  <si>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</si>
  <si>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</si>
  <si>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</si>
  <si>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</si>
  <si>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</si>
  <si>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</si>
  <si>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</si>
  <si>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</si>
  <si>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</si>
  <si>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</si>
  <si>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</si>
  <si>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</si>
  <si>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</si>
  <si>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</si>
  <si>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</si>
  <si>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</si>
  <si>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</si>
  <si>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</si>
  <si>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</si>
  <si>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</si>
  <si>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</si>
  <si>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</si>
  <si>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</si>
  <si>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</si>
  <si>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</si>
  <si>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</si>
  <si>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</si>
  <si>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</si>
  <si>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</si>
  <si>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</si>
  <si>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</si>
  <si>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</si>
  <si>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</si>
  <si>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</si>
  <si>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</si>
  <si>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</si>
  <si>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</si>
  <si>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</si>
  <si>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</si>
  <si>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</si>
  <si>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</si>
  <si>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</si>
  <si>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</si>
  <si>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</si>
  <si>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</si>
  <si>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</si>
  <si>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</si>
  <si>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</si>
  <si>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</si>
  <si>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</si>
  <si>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</si>
  <si>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</si>
  <si>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</si>
  <si>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</si>
  <si>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</si>
  <si>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</si>
  <si>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</si>
  <si>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</si>
  <si>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</si>
  <si>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</si>
  <si>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</si>
  <si>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</si>
  <si>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</si>
  <si>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</si>
  <si>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</si>
  <si>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</si>
  <si>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</si>
  <si>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</si>
  <si>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</si>
  <si>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</si>
  <si>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</si>
  <si>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</si>
  <si>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</si>
  <si>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</si>
  <si>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</si>
  <si>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</si>
  <si>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</si>
  <si>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</si>
  <si>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</si>
  <si>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</si>
  <si>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</si>
  <si>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</si>
  <si>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</si>
  <si>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</si>
  <si>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</si>
  <si>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</si>
  <si>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</si>
  <si>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</si>
  <si>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</si>
  <si>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</si>
  <si>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</si>
  <si>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</si>
  <si>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</si>
  <si>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</si>
  <si>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</si>
  <si>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</si>
  <si>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</si>
  <si>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</si>
  <si>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</si>
  <si>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</si>
  <si>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</si>
  <si>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</si>
  <si>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</si>
  <si>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</si>
  <si>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</si>
  <si>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</si>
  <si>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</si>
  <si>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</si>
  <si>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</si>
  <si>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</si>
  <si>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</si>
  <si>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</si>
  <si>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</si>
  <si>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</si>
  <si>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</si>
  <si>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</si>
  <si>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</si>
  <si>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</si>
  <si>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</si>
  <si>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</si>
  <si>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</si>
  <si>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</si>
  <si>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</si>
  <si>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</si>
  <si>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</si>
  <si>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</si>
  <si>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</si>
  <si>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</si>
  <si>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</si>
  <si>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</si>
  <si>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</si>
  <si>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</si>
  <si>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</si>
  <si>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</si>
  <si>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</si>
  <si>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</si>
  <si>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</si>
  <si>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</si>
  <si>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</si>
  <si>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</si>
  <si>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</si>
  <si>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</si>
  <si>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</si>
  <si>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</si>
  <si>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</si>
  <si>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</si>
  <si>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</si>
  <si>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</si>
  <si>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</si>
  <si>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</si>
  <si>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</si>
  <si>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</si>
  <si>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</si>
  <si>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</si>
  <si>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</si>
  <si>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</si>
  <si>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</si>
  <si>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</si>
  <si>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</si>
  <si>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</si>
  <si>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</si>
  <si>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</si>
  <si>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</si>
  <si>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</si>
  <si>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</si>
  <si>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</si>
  <si>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</si>
  <si>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</si>
  <si>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</si>
  <si>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</si>
  <si>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</si>
  <si>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</si>
  <si>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</si>
  <si>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</si>
  <si>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</si>
  <si>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</si>
  <si>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</si>
  <si>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</si>
  <si>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</si>
  <si>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</si>
  <si>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</si>
  <si>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</si>
  <si>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</si>
  <si>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</si>
  <si>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</si>
  <si>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</si>
  <si>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</si>
  <si>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</si>
  <si>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</si>
  <si>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</si>
  <si>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</si>
  <si>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</si>
  <si>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</si>
  <si>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</si>
  <si>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</si>
  <si>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</si>
  <si>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</si>
  <si>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</si>
  <si>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</si>
  <si>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</si>
  <si>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</si>
  <si>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</si>
  <si>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</si>
  <si>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</si>
  <si>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</si>
  <si>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</si>
  <si>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</si>
  <si>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</si>
  <si>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</si>
  <si>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</si>
  <si>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</si>
  <si>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</si>
  <si>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</si>
  <si>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</si>
  <si>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</si>
  <si>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</si>
  <si>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</si>
  <si>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</si>
  <si>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</si>
  <si>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</si>
  <si>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</si>
  <si>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</si>
  <si>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</si>
  <si>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</si>
  <si>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</si>
  <si>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</si>
  <si>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</si>
  <si>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</si>
  <si>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</si>
  <si>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</si>
  <si>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</si>
  <si>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</si>
  <si>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</si>
  <si>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</si>
  <si>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</si>
  <si>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</si>
  <si>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</si>
  <si>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</si>
  <si>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</si>
  <si>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</si>
  <si>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</si>
  <si>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</si>
  <si>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</si>
  <si>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</si>
  <si>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</si>
  <si>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</si>
  <si>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</si>
  <si>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</si>
  <si>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</si>
  <si>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</si>
  <si>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</si>
  <si>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</si>
  <si>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</si>
  <si>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</si>
  <si>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</si>
  <si>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</si>
  <si>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</si>
  <si>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</si>
  <si>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</si>
  <si>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</si>
  <si>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</si>
  <si>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</si>
  <si>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</si>
  <si>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</si>
  <si>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</si>
  <si>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</si>
  <si>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</si>
  <si>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</si>
  <si>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</si>
  <si>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</si>
  <si>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</si>
  <si>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</si>
  <si>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</si>
  <si>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</si>
  <si>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</si>
  <si>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</si>
  <si>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</si>
  <si>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</si>
  <si>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</si>
  <si>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</si>
  <si>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</si>
  <si>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</si>
  <si>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</si>
  <si>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</si>
  <si>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</si>
  <si>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</si>
  <si>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</si>
  <si>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</si>
  <si>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</si>
  <si>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</si>
  <si>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</si>
  <si>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</si>
  <si>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</si>
  <si>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</si>
  <si>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</si>
  <si>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</si>
  <si>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</si>
  <si>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</si>
  <si>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</si>
  <si>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</si>
  <si>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</si>
  <si>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</si>
  <si>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</si>
  <si>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</si>
  <si>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</si>
  <si>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</si>
  <si>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</si>
  <si>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</si>
  <si>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</si>
  <si>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</si>
  <si>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</si>
  <si>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</si>
  <si>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</si>
  <si>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</si>
  <si>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</si>
  <si>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</si>
  <si>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</si>
  <si>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</si>
  <si>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</si>
  <si>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</si>
  <si>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</si>
  <si>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</si>
  <si>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</si>
  <si>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</si>
  <si>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</si>
  <si>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</si>
  <si>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</si>
  <si>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</si>
  <si>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</si>
  <si>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</si>
  <si>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</si>
  <si>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</si>
  <si>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</si>
  <si>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</si>
  <si>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</si>
  <si>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</si>
  <si>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</si>
  <si>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</si>
  <si>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</si>
  <si>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</si>
  <si>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</si>
  <si>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</si>
  <si>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</si>
  <si>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</si>
  <si>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</si>
  <si>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</si>
  <si>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</si>
  <si>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</si>
  <si>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</si>
  <si>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</si>
  <si>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</si>
  <si>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</si>
  <si>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</si>
  <si>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</si>
  <si>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</si>
  <si>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</si>
  <si>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</si>
  <si>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</si>
  <si>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</si>
  <si>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</si>
  <si>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</si>
  <si>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</si>
  <si>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</si>
  <si>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</si>
  <si>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</si>
  <si>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</si>
  <si>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</si>
  <si>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</si>
  <si>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</si>
  <si>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</si>
  <si>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</si>
  <si>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</si>
  <si>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</si>
  <si>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</si>
  <si>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</si>
  <si>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</si>
  <si>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</si>
  <si>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</si>
  <si>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</si>
  <si>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</si>
  <si>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</si>
  <si>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</si>
  <si>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</si>
  <si>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</si>
  <si>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</si>
  <si>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</si>
  <si>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</si>
  <si>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</si>
  <si>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</si>
  <si>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</si>
  <si>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</si>
  <si>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</si>
  <si>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</si>
  <si>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</si>
  <si>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</si>
  <si>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</si>
  <si>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</si>
  <si>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</si>
  <si>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</si>
  <si>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</si>
  <si>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</si>
  <si>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</si>
  <si>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</si>
  <si>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</si>
  <si>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</si>
  <si>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</si>
  <si>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</si>
  <si>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</si>
  <si>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</si>
  <si>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</si>
  <si>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</si>
  <si>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</si>
  <si>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</si>
  <si>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</si>
  <si>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</si>
  <si>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</si>
  <si>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</si>
  <si>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</si>
  <si>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</si>
  <si>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</si>
  <si>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</si>
  <si>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</si>
  <si>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</si>
  <si>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</si>
  <si>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</si>
  <si>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</si>
  <si>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</si>
  <si>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</si>
  <si>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</si>
  <si>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</si>
  <si>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</si>
  <si>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</si>
  <si>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</si>
  <si>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</si>
  <si>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</si>
  <si>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</si>
  <si>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</si>
  <si>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</si>
  <si>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</si>
  <si>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</si>
  <si>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</si>
  <si>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</si>
  <si>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</si>
  <si>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</si>
  <si>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</si>
  <si>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</si>
  <si>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</si>
  <si>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</si>
  <si>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</si>
  <si>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</si>
  <si>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</si>
  <si>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</si>
  <si>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</si>
  <si>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</si>
  <si>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</si>
  <si>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</si>
  <si>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</si>
  <si>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</si>
  <si>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</si>
  <si>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</si>
  <si>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</si>
  <si>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</si>
  <si>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</si>
  <si>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</si>
  <si>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</si>
  <si>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</si>
  <si>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</si>
  <si>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</si>
  <si>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</si>
  <si>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</si>
  <si>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</si>
  <si>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</si>
  <si>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</si>
  <si>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</si>
  <si>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</si>
  <si>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</si>
  <si>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</si>
  <si>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</si>
  <si>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</si>
  <si>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</si>
  <si>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</si>
  <si>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</si>
  <si>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</si>
  <si>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</si>
  <si>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</si>
  <si>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</si>
  <si>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</si>
  <si>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</si>
  <si>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</si>
  <si>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</si>
  <si>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</si>
  <si>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</si>
  <si>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</si>
  <si>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</si>
  <si>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</si>
  <si>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</si>
  <si>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</si>
  <si>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</si>
  <si>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</si>
  <si>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</si>
  <si>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</si>
  <si>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</si>
  <si>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</si>
  <si>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</si>
  <si>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</si>
  <si>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</si>
  <si>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</si>
  <si>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</si>
  <si>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</si>
  <si>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</si>
  <si>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</si>
  <si>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</si>
  <si>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</si>
  <si>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</si>
  <si>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</si>
  <si>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</si>
  <si>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</si>
  <si>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</si>
  <si>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</si>
  <si>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</si>
  <si>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</si>
  <si>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</si>
  <si>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</si>
  <si>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</si>
  <si>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</si>
  <si>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</si>
  <si>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</si>
  <si>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</si>
  <si>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</si>
  <si>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</si>
  <si>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</si>
  <si>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</si>
  <si>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</si>
  <si>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</si>
  <si>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</si>
  <si>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</si>
  <si>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</si>
  <si>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</si>
  <si>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</si>
  <si>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</si>
  <si>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</si>
  <si>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</si>
  <si>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</si>
  <si>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</si>
  <si>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</si>
  <si>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</si>
  <si>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</si>
  <si>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</si>
  <si>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</si>
  <si>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</si>
  <si>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</si>
  <si>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</si>
  <si>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</si>
  <si>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</si>
  <si>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</si>
  <si>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</si>
  <si>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</si>
  <si>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</si>
  <si>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</si>
  <si>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</si>
  <si>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</si>
  <si>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</si>
  <si>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</si>
  <si>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</si>
  <si>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</si>
  <si>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</si>
  <si>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</si>
  <si>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</si>
  <si>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</si>
  <si>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</si>
  <si>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</si>
  <si>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</si>
  <si>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</si>
  <si>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</si>
  <si>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</si>
  <si>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</si>
  <si>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</si>
  <si>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</si>
  <si>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</si>
  <si>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</si>
  <si>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</si>
  <si>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</si>
  <si>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</si>
  <si>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</si>
  <si>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</si>
  <si>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</si>
  <si>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</si>
  <si>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</si>
  <si>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</si>
  <si>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</si>
  <si>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</si>
  <si>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</si>
  <si>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</si>
  <si>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</si>
  <si>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</si>
  <si>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</si>
  <si>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</si>
  <si>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</si>
  <si>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</si>
  <si>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</si>
  <si>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</si>
  <si>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</si>
  <si>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</si>
  <si>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</si>
  <si>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</si>
  <si>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</si>
  <si>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</si>
  <si>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</si>
  <si>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</si>
  <si>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</si>
  <si>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</si>
  <si>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</si>
  <si>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</si>
  <si>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</si>
  <si>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</si>
  <si>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</si>
  <si>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</si>
  <si>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</si>
  <si>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</si>
  <si>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</si>
  <si>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</si>
  <si>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</si>
  <si>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</si>
  <si>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</si>
  <si>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</si>
  <si>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</si>
  <si>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</si>
  <si>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</si>
  <si>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</si>
  <si>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</si>
  <si>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</si>
  <si>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</si>
  <si>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</si>
  <si>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</si>
  <si>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</si>
  <si>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</si>
  <si>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</si>
  <si>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</si>
  <si>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</si>
  <si>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</si>
  <si>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</si>
  <si>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</si>
  <si>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</si>
  <si>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</si>
  <si>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</si>
  <si>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</si>
  <si>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</si>
  <si>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</si>
  <si>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</si>
  <si>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</si>
  <si>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</si>
  <si>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</si>
  <si>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</si>
  <si>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</si>
  <si>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</si>
  <si>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</si>
  <si>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</si>
  <si>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</si>
  <si>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</si>
  <si>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</si>
  <si>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</si>
  <si>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</si>
  <si>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</si>
  <si>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</si>
  <si>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</si>
  <si>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</si>
  <si>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</si>
  <si>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</si>
  <si>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</si>
  <si>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</si>
  <si>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</si>
  <si>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</si>
  <si>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</si>
  <si>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</si>
  <si>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</si>
  <si>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</si>
  <si>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</si>
  <si>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</si>
  <si>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</si>
  <si>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</si>
  <si>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</si>
  <si>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</si>
  <si>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</si>
  <si>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</si>
  <si>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</si>
  <si>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</si>
  <si>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</si>
  <si>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</si>
  <si>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</si>
  <si>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</si>
  <si>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</si>
  <si>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</si>
  <si>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</si>
  <si>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</si>
  <si>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</si>
  <si>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</si>
  <si>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</si>
  <si>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</si>
  <si>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</si>
  <si>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</si>
  <si>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</si>
  <si>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</si>
  <si>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</si>
  <si>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</si>
  <si>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</si>
  <si>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</si>
  <si>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</si>
  <si>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</si>
  <si>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</si>
  <si>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</si>
  <si>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</si>
  <si>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</si>
  <si>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</si>
  <si>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</si>
  <si>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</si>
  <si>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</si>
  <si>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</si>
  <si>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</si>
  <si>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</si>
  <si>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</si>
  <si>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</si>
  <si>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</si>
  <si>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</si>
  <si>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</si>
  <si>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</si>
  <si>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</si>
  <si>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</si>
  <si>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</si>
  <si>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</si>
  <si>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</si>
  <si>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</si>
  <si>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</si>
  <si>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</si>
  <si>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</si>
  <si>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</si>
  <si>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</si>
  <si>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</si>
  <si>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</si>
  <si>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</si>
  <si>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</si>
  <si>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</si>
  <si>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</si>
  <si>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</si>
  <si>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</si>
  <si>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</si>
  <si>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</si>
  <si>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</si>
  <si>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</si>
  <si>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</si>
  <si>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</si>
  <si>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</si>
  <si>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</si>
  <si>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</si>
  <si>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</si>
  <si>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</si>
  <si>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</si>
  <si>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</si>
  <si>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</si>
  <si>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</si>
  <si>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</si>
  <si>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</si>
  <si>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</si>
  <si>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</si>
  <si>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</si>
  <si>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</si>
  <si>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</si>
  <si>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</si>
  <si>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</si>
  <si>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</si>
  <si>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</si>
  <si>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</si>
  <si>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</si>
  <si>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</si>
  <si>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</si>
  <si>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</si>
  <si>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</si>
  <si>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</si>
  <si>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</si>
  <si>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</si>
  <si>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</si>
  <si>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</si>
  <si>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</si>
  <si>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</si>
  <si>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</si>
  <si>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</si>
  <si>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</si>
  <si>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</si>
  <si>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</si>
  <si>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</si>
  <si>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</si>
  <si>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</si>
  <si>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</si>
  <si>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</si>
  <si>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</si>
  <si>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</si>
  <si>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</si>
  <si>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</si>
  <si>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</si>
  <si>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</si>
  <si>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</si>
  <si>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</si>
  <si>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</si>
  <si>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</si>
  <si>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</si>
  <si>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</si>
  <si>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</si>
  <si>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</si>
  <si>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</si>
  <si>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</si>
  <si>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</si>
  <si>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</si>
  <si>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</si>
  <si>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</si>
  <si>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</si>
  <si>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</si>
  <si>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</si>
  <si>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</si>
  <si>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</si>
  <si>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</si>
  <si>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</si>
  <si>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</si>
  <si>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</si>
  <si>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</si>
  <si>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</si>
  <si>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</si>
  <si>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</si>
  <si>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</si>
  <si>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</si>
  <si>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</si>
  <si>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</si>
  <si>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</si>
  <si>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</si>
  <si>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</si>
  <si>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</si>
  <si>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</si>
  <si>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</si>
  <si>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</si>
  <si>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</si>
  <si>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</si>
  <si>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</si>
  <si>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</si>
  <si>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</si>
  <si>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</si>
  <si>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</si>
  <si>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</si>
  <si>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</si>
  <si>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</si>
  <si>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</si>
  <si>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</si>
  <si>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</si>
  <si>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</si>
  <si>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</si>
  <si>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</si>
  <si>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</si>
  <si>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</si>
  <si>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</si>
  <si>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</si>
  <si>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</si>
  <si>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</si>
  <si>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</si>
  <si>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</si>
  <si>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</si>
  <si>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</si>
  <si>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</si>
  <si>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</si>
  <si>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</si>
  <si>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</si>
  <si>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</si>
  <si>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</si>
  <si>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</si>
  <si>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</si>
  <si>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</si>
  <si>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</si>
  <si>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</si>
  <si>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</si>
  <si>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</si>
  <si>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</si>
  <si>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</si>
  <si>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</si>
  <si>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</si>
  <si>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</si>
  <si>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</si>
  <si>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</si>
  <si>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</si>
  <si>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</si>
  <si>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</si>
  <si>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</si>
  <si>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</si>
  <si>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</si>
  <si>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</si>
  <si>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</si>
  <si>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</si>
  <si>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</si>
  <si>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</si>
  <si>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</si>
  <si>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</si>
  <si>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</si>
  <si>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</si>
  <si>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</si>
  <si>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</si>
  <si>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</si>
  <si>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</si>
  <si>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</si>
  <si>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</si>
  <si>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</si>
  <si>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</si>
  <si>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</si>
  <si>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</si>
  <si>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</si>
  <si>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</si>
  <si>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</si>
  <si>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</si>
  <si>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</si>
  <si>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</si>
  <si>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</si>
  <si>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</si>
  <si>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</si>
  <si>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</si>
  <si>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</si>
  <si>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</si>
  <si>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</si>
  <si>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</si>
  <si>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</si>
  <si>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</si>
  <si>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</si>
  <si>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</si>
  <si>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</si>
  <si>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</si>
  <si>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</si>
  <si>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</si>
  <si>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</si>
  <si>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</si>
  <si>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</si>
  <si>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</si>
  <si>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</si>
  <si>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</si>
  <si>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</si>
  <si>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</si>
  <si>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</si>
  <si>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</si>
  <si>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</si>
  <si>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</si>
  <si>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</si>
  <si>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</si>
  <si>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</si>
  <si>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</si>
  <si>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</si>
  <si>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</si>
  <si>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</si>
  <si>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</si>
  <si>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</si>
  <si>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</si>
  <si>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</si>
  <si>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</si>
  <si>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</si>
  <si>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</si>
  <si>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</si>
  <si>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</si>
  <si>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</si>
  <si>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</si>
  <si>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</si>
  <si>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</si>
  <si>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</si>
  <si>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</si>
  <si>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</si>
  <si>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</si>
  <si>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</si>
  <si>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</si>
  <si>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</si>
  <si>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</si>
  <si>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</si>
  <si>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</si>
  <si>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</si>
  <si>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</si>
  <si>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</si>
  <si>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</si>
  <si>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</si>
  <si>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</si>
  <si>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</si>
  <si>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</si>
  <si>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</si>
  <si>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</si>
  <si>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</si>
  <si>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</si>
  <si>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</si>
  <si>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</si>
  <si>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</si>
  <si>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</si>
  <si>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</si>
  <si>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</si>
  <si>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</si>
  <si>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</si>
  <si>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</si>
  <si>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</si>
  <si>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</si>
  <si>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</si>
  <si>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</si>
  <si>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</si>
  <si>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</si>
  <si>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</si>
  <si>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</si>
  <si>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</si>
  <si>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</si>
  <si>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</si>
  <si>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</si>
  <si>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</si>
  <si>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</si>
  <si>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</si>
  <si>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</si>
  <si>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</si>
  <si>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</si>
  <si>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</si>
  <si>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</si>
  <si>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</si>
  <si>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</si>
  <si>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</si>
  <si>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</si>
  <si>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</si>
  <si>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</si>
  <si>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</si>
  <si>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</si>
  <si>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</si>
  <si>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</si>
  <si>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</si>
  <si>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</si>
  <si>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</si>
  <si>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</si>
  <si>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</si>
  <si>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</si>
  <si>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</si>
  <si>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</si>
  <si>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</si>
  <si>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</si>
  <si>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</si>
  <si>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</si>
  <si>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</si>
  <si>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</si>
  <si>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</si>
  <si>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</si>
  <si>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</si>
  <si>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</si>
  <si>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</si>
  <si>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</si>
  <si>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</si>
  <si>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</si>
  <si>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</si>
  <si>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</si>
  <si>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</si>
  <si>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</si>
  <si>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</si>
  <si>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</si>
  <si>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</si>
  <si>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</si>
  <si>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</si>
  <si>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</si>
  <si>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</si>
  <si>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</si>
  <si>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</si>
  <si>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</si>
  <si>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</si>
  <si>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</si>
  <si>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</si>
  <si>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</si>
  <si>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</si>
  <si>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</si>
  <si>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</si>
  <si>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</si>
  <si>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</si>
  <si>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</si>
  <si>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</si>
  <si>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</si>
  <si>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</si>
  <si>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</si>
  <si>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</si>
  <si>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</si>
  <si>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</si>
  <si>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</si>
  <si>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</si>
  <si>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</si>
  <si>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</si>
  <si>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</si>
  <si>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</si>
  <si>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</si>
  <si>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</si>
  <si>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</si>
  <si>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</si>
  <si>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</si>
  <si>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</si>
  <si>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</si>
  <si>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</si>
  <si>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</si>
  <si>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</si>
  <si>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</si>
  <si>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</si>
  <si>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</si>
  <si>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</si>
  <si>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</si>
  <si>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</si>
  <si>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</si>
  <si>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</si>
  <si>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</si>
  <si>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</si>
  <si>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</si>
  <si>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</si>
  <si>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</si>
  <si>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</si>
  <si>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</si>
  <si>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</si>
  <si>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</si>
  <si>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</si>
  <si>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</si>
  <si>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</si>
  <si>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</si>
  <si>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</si>
  <si>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</si>
  <si>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</si>
  <si>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</si>
  <si>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</si>
  <si>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</si>
  <si>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</si>
  <si>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</si>
  <si>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</si>
  <si>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</si>
  <si>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</si>
  <si>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</si>
  <si>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</si>
  <si>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</si>
  <si>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</si>
  <si>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</si>
  <si>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</si>
  <si>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</si>
  <si>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</si>
  <si>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</si>
  <si>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</si>
  <si>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</si>
  <si>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</si>
  <si>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</si>
  <si>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</si>
  <si>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</si>
  <si>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</si>
  <si>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</si>
  <si>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</si>
  <si>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</si>
  <si>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</si>
  <si>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</si>
  <si>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</si>
  <si>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</si>
  <si>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</si>
  <si>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</si>
  <si>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</si>
  <si>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</si>
  <si>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</si>
  <si>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</si>
  <si>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</si>
  <si>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</si>
  <si>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</si>
  <si>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</si>
  <si>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</si>
  <si>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</si>
  <si>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</si>
  <si>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</si>
  <si>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</si>
  <si>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</si>
  <si>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</si>
  <si>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</si>
  <si>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</si>
  <si>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</si>
  <si>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</si>
  <si>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</si>
  <si>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</si>
  <si>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</si>
  <si>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</si>
  <si>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</si>
  <si>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</si>
  <si>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</si>
  <si>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</si>
  <si>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</si>
  <si>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</si>
  <si>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</si>
  <si>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</si>
  <si>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</si>
  <si>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</si>
  <si>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</si>
  <si>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</si>
  <si>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</si>
  <si>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</si>
  <si>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</si>
  <si>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</si>
  <si>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</si>
  <si>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</si>
  <si>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</si>
  <si>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</si>
  <si>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</si>
  <si>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</si>
  <si>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</si>
  <si>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</si>
  <si>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</si>
  <si>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</si>
  <si>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</si>
  <si>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</si>
  <si>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</si>
  <si>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</si>
  <si>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</si>
  <si>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</si>
  <si>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</si>
  <si>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</si>
  <si>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</si>
  <si>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</si>
  <si>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</si>
  <si>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</si>
  <si>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</si>
  <si>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</si>
  <si>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</si>
  <si>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</si>
  <si>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</si>
  <si>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</si>
  <si>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</si>
  <si>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</si>
  <si>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</si>
  <si>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</si>
  <si>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</si>
  <si>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</si>
  <si>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</si>
  <si>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</si>
  <si>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</si>
  <si>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</si>
  <si>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</si>
  <si>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</si>
  <si>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</si>
  <si>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</si>
  <si>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</si>
  <si>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</si>
  <si>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</si>
  <si>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</si>
  <si>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</si>
  <si>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</si>
  <si>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</si>
  <si>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</si>
  <si>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</si>
  <si>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</si>
  <si>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</si>
  <si>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</si>
  <si>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</si>
  <si>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</si>
  <si>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</si>
  <si>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</si>
  <si>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</si>
  <si>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</si>
  <si>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</si>
  <si>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</si>
  <si>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</si>
  <si>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</si>
  <si>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</si>
  <si>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</si>
  <si>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</si>
  <si>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</si>
  <si>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</si>
  <si>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</si>
  <si>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</si>
  <si>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</si>
  <si>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</si>
  <si>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</si>
  <si>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</si>
  <si>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</si>
  <si>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</si>
  <si>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</si>
  <si>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</si>
  <si>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</si>
  <si>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</si>
  <si>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</si>
  <si>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</si>
  <si>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</si>
  <si>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</si>
  <si>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</si>
  <si>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</si>
  <si>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</si>
  <si>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</si>
  <si>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</si>
  <si>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</si>
  <si>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</si>
  <si>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</si>
  <si>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</si>
  <si>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</si>
  <si>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</si>
  <si>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</si>
  <si>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</si>
  <si>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</si>
  <si>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</si>
  <si>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</si>
  <si>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</si>
  <si>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</si>
  <si>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</si>
  <si>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</si>
  <si>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</si>
  <si>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</si>
  <si>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</si>
  <si>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</si>
  <si>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</si>
  <si>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</si>
  <si>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</si>
  <si>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</si>
  <si>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</si>
  <si>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</si>
  <si>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</si>
  <si>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</si>
  <si>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</si>
  <si>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</si>
  <si>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</si>
  <si>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</si>
  <si>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</si>
  <si>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</si>
  <si>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</si>
  <si>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</si>
  <si>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</si>
  <si>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</si>
  <si>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</si>
  <si>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</si>
  <si>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</si>
  <si>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</si>
  <si>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</si>
  <si>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</si>
  <si>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</si>
  <si>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</si>
  <si>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</si>
  <si>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</si>
  <si>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</si>
  <si>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</si>
  <si>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</si>
  <si>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</si>
  <si>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</si>
  <si>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</si>
  <si>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</si>
  <si>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</si>
  <si>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</si>
  <si>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</si>
  <si>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</si>
  <si>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</si>
  <si>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</si>
  <si>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</si>
  <si>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</si>
  <si>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</si>
  <si>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</si>
  <si>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</si>
  <si>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</si>
  <si>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</si>
  <si>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</si>
  <si>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</si>
  <si>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</si>
  <si>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</si>
  <si>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</si>
  <si>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</si>
  <si>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</si>
  <si>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</si>
  <si>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</si>
  <si>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</si>
  <si>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</si>
  <si>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</si>
  <si>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</si>
  <si>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</si>
  <si>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</si>
  <si>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</si>
  <si>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</si>
  <si>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</si>
  <si>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</si>
  <si>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</si>
  <si>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</si>
  <si>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</si>
  <si>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</si>
  <si>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</si>
  <si>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</si>
  <si>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</si>
  <si>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</si>
  <si>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</si>
  <si>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</si>
  <si>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</si>
  <si>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</si>
  <si>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</si>
  <si>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</si>
  <si>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</si>
  <si>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</si>
  <si>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</si>
  <si>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</si>
  <si>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</si>
  <si>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</si>
  <si>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</si>
  <si>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</si>
  <si>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</si>
  <si>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</si>
  <si>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</si>
  <si>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</si>
  <si>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</si>
  <si>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</si>
  <si>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</si>
  <si>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</si>
  <si>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</si>
  <si>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</si>
  <si>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</si>
  <si>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</si>
  <si>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</si>
  <si>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</si>
  <si>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</si>
  <si>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</si>
  <si>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</si>
  <si>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</si>
  <si>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</si>
  <si>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</si>
  <si>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</si>
  <si>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</si>
  <si>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</si>
  <si>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</si>
  <si>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</si>
  <si>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</si>
  <si>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</si>
  <si>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</si>
  <si>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</si>
  <si>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</si>
  <si>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</si>
  <si>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</si>
  <si>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</si>
  <si>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</si>
  <si>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</si>
  <si>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</si>
  <si>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</si>
  <si>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</si>
  <si>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</si>
  <si>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</si>
  <si>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</si>
  <si>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</si>
  <si>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</si>
  <si>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</si>
  <si>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</si>
  <si>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</si>
  <si>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</si>
  <si>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</si>
  <si>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</si>
  <si>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</si>
  <si>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</si>
  <si>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</si>
  <si>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</si>
  <si>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</si>
  <si>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</si>
  <si>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</si>
  <si>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</si>
  <si>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</si>
  <si>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</si>
  <si>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</si>
  <si>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</si>
  <si>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</si>
  <si>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</si>
  <si>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</si>
  <si>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</si>
  <si>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</si>
  <si>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</si>
  <si>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</si>
  <si>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</si>
  <si>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</si>
  <si>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</si>
  <si>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</si>
  <si>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</si>
  <si>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</si>
  <si>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</si>
  <si>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</si>
  <si>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</si>
  <si>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</si>
  <si>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</si>
  <si>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</si>
  <si>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</si>
  <si>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</si>
  <si>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</si>
  <si>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</si>
  <si>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</si>
  <si>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</si>
  <si>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</si>
  <si>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</si>
  <si>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</si>
  <si>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</si>
  <si>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</si>
  <si>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</si>
  <si>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</si>
  <si>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</si>
  <si>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</si>
  <si>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</si>
  <si>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</si>
  <si>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</si>
  <si>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</si>
  <si>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</si>
  <si>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</si>
  <si>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</si>
  <si>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</si>
  <si>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</si>
  <si>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</si>
  <si>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</si>
  <si>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</si>
  <si>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</si>
  <si>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</si>
  <si>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</si>
  <si>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</si>
  <si>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</si>
  <si>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</si>
  <si>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</si>
  <si>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</si>
  <si>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</si>
  <si>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</si>
  <si>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</si>
  <si>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</si>
  <si>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</si>
  <si>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</si>
  <si>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</si>
  <si>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</si>
  <si>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</si>
  <si>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</si>
  <si>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</si>
  <si>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</si>
  <si>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</si>
  <si>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</si>
  <si>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</si>
  <si>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</si>
  <si>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</si>
  <si>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</si>
  <si>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</si>
  <si>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</si>
  <si>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</si>
  <si>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</si>
  <si>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</si>
  <si>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</si>
  <si>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</si>
  <si>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</si>
  <si>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</si>
  <si>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</si>
  <si>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</si>
  <si>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</si>
  <si>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</si>
  <si>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</si>
  <si>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</si>
  <si>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</si>
  <si>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</si>
  <si>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</si>
  <si>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</si>
  <si>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</si>
  <si>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</si>
  <si>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</si>
  <si>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</si>
  <si>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</si>
  <si>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</si>
  <si>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</si>
  <si>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</si>
  <si>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</si>
  <si>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</si>
  <si>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</si>
  <si>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</si>
  <si>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</si>
  <si>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</si>
  <si>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</si>
  <si>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</si>
  <si>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</si>
  <si>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</si>
  <si>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</si>
  <si>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</si>
  <si>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</si>
  <si>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</si>
  <si>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</si>
  <si>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</si>
  <si>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</si>
  <si>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</si>
  <si>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</si>
  <si>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</si>
  <si>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</si>
  <si>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</si>
  <si>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</si>
  <si>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</si>
  <si>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</si>
  <si>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</si>
  <si>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</si>
  <si>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</si>
  <si>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</si>
  <si>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</si>
  <si>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</si>
  <si>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</si>
  <si>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</si>
  <si>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</si>
  <si>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</si>
  <si>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</si>
  <si>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</si>
  <si>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</si>
  <si>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</si>
  <si>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</si>
  <si>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</si>
  <si>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</si>
  <si>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</si>
  <si>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</si>
  <si>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</si>
  <si>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</si>
  <si>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</si>
  <si>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</si>
  <si>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</si>
  <si>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</si>
  <si>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</si>
  <si>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</si>
  <si>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</si>
  <si>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</si>
  <si>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</si>
  <si>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</si>
  <si>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</si>
  <si>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</si>
  <si>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</si>
  <si>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</si>
  <si>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</si>
  <si>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</si>
  <si>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</si>
  <si>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</si>
  <si>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</si>
  <si>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</si>
  <si>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</si>
  <si>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</si>
  <si>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</si>
  <si>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</si>
  <si>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</si>
  <si>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</si>
  <si>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</si>
  <si>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</si>
  <si>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</si>
  <si>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</si>
  <si>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</si>
  <si>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</si>
  <si>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</si>
  <si>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</si>
  <si>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</si>
  <si>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</si>
  <si>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</si>
  <si>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</si>
  <si>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</si>
  <si>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</si>
  <si>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</si>
  <si>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</si>
  <si>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</si>
  <si>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</si>
  <si>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</si>
  <si>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</si>
  <si>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</si>
  <si>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</si>
  <si>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</si>
  <si>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</si>
  <si>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</si>
  <si>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</si>
  <si>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</si>
  <si>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</si>
  <si>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</si>
  <si>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</si>
  <si>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</si>
  <si>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</si>
  <si>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</si>
  <si>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</si>
  <si>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</si>
  <si>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</si>
  <si>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</si>
  <si>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</si>
  <si>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</si>
  <si>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</si>
  <si>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</si>
  <si>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</si>
  <si>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</si>
  <si>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</si>
  <si>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</si>
  <si>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</si>
  <si>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</si>
  <si>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</si>
  <si>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</si>
  <si>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</si>
  <si>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</si>
  <si>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</si>
  <si>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</si>
  <si>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</si>
  <si>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</si>
  <si>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</si>
  <si>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</si>
  <si>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</si>
  <si>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</si>
  <si>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</si>
  <si>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</si>
  <si>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</si>
  <si>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</si>
  <si>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</si>
  <si>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</si>
  <si>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</si>
  <si>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</si>
  <si>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</si>
  <si>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</si>
  <si>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</si>
  <si>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</si>
  <si>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</si>
  <si>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</si>
  <si>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</si>
  <si>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</si>
  <si>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</si>
  <si>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</si>
  <si>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</si>
  <si>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</si>
  <si>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</si>
  <si>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</si>
  <si>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</si>
  <si>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</si>
  <si>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</si>
  <si>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</si>
  <si>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</si>
  <si>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</si>
  <si>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</si>
  <si>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</si>
  <si>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</si>
  <si>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</si>
  <si>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</si>
  <si>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</si>
  <si>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</si>
  <si>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</si>
  <si>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</si>
  <si>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</si>
  <si>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</si>
  <si>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</si>
  <si>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</si>
  <si>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</si>
  <si>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</si>
  <si>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</si>
  <si>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</si>
  <si>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</si>
  <si>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</si>
  <si>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</si>
  <si>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</si>
  <si>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</si>
  <si>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</si>
  <si>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</si>
  <si>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</si>
  <si>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</si>
  <si>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</si>
  <si>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</si>
  <si>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</si>
  <si>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</si>
  <si>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</si>
  <si>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</si>
  <si>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</si>
  <si>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</si>
  <si>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</si>
  <si>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</si>
  <si>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</si>
  <si>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</si>
  <si>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</si>
  <si>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</si>
  <si>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</si>
  <si>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</si>
  <si>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</si>
  <si>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</si>
  <si>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</si>
  <si>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</si>
  <si>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</si>
  <si>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</si>
  <si>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</si>
  <si>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</si>
  <si>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</si>
  <si>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</si>
  <si>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</si>
  <si>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</si>
  <si>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</si>
  <si>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</si>
  <si>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</si>
  <si>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</si>
  <si>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</si>
  <si>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</si>
  <si>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</si>
  <si>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</si>
  <si>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</si>
  <si>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</si>
  <si>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</si>
  <si>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</si>
  <si>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</si>
  <si>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</si>
  <si>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</si>
  <si>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</si>
  <si>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</si>
  <si>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</si>
  <si>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</si>
  <si>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</si>
  <si>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</si>
  <si>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</si>
  <si>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</si>
  <si>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</si>
  <si>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</si>
  <si>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</si>
  <si>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</si>
  <si>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</si>
  <si>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</si>
  <si>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</si>
  <si>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</si>
  <si>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</si>
  <si>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</si>
  <si>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</si>
  <si>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</si>
  <si>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</si>
  <si>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</si>
  <si>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</si>
  <si>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</si>
  <si>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</si>
  <si>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</si>
  <si>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</si>
  <si>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</si>
  <si>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</si>
  <si>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</si>
  <si>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</si>
  <si>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</si>
  <si>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</si>
  <si>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</si>
  <si>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</si>
  <si>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</si>
  <si>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</si>
  <si>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</si>
  <si>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</si>
  <si>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</si>
  <si>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</si>
  <si>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</si>
  <si>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</si>
  <si>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</si>
  <si>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</si>
  <si>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</si>
  <si>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</si>
  <si>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</si>
  <si>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</si>
  <si>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</si>
  <si>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</si>
  <si>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</si>
  <si>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</si>
  <si>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</si>
  <si>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</si>
  <si>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</si>
  <si>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</si>
  <si>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</si>
  <si>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</si>
  <si>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</si>
  <si>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</si>
  <si>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</si>
  <si>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</si>
  <si>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</si>
  <si>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</si>
  <si>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</si>
  <si>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</si>
  <si>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</si>
  <si>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</si>
  <si>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</si>
  <si>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</si>
  <si>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</si>
  <si>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</si>
  <si>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</si>
  <si>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</si>
  <si>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</si>
  <si>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</si>
  <si>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</si>
  <si>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</si>
  <si>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</si>
  <si>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</si>
  <si>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</si>
  <si>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</si>
  <si>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</si>
  <si>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</si>
  <si>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</si>
  <si>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</si>
  <si>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</si>
  <si>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</si>
  <si>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</si>
  <si>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</si>
  <si>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</si>
  <si>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</si>
  <si>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</si>
  <si>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</si>
  <si>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</si>
  <si>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</si>
  <si>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</si>
  <si>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</si>
  <si>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</si>
  <si>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</si>
  <si>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</si>
  <si>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</si>
  <si>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</si>
  <si>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</si>
  <si>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</si>
  <si>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</si>
  <si>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</si>
  <si>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</si>
  <si>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</si>
  <si>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</si>
  <si>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</si>
  <si>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</si>
  <si>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</si>
  <si>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</si>
  <si>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</si>
  <si>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</si>
  <si>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</si>
  <si>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</si>
  <si>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</si>
  <si>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</si>
  <si>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</si>
  <si>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</si>
  <si>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</si>
  <si>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</si>
  <si>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</si>
  <si>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</si>
  <si>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</si>
  <si>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</si>
  <si>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</si>
  <si>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</si>
  <si>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</si>
  <si>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</si>
  <si>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</si>
  <si>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</si>
  <si>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</si>
  <si>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</si>
  <si>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</si>
  <si>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</si>
  <si>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</si>
  <si>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</si>
  <si>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</si>
  <si>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</si>
  <si>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</si>
  <si>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</si>
  <si>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</si>
  <si>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</si>
  <si>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</si>
  <si>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</si>
  <si>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</si>
  <si>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</si>
  <si>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</si>
  <si>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</si>
  <si>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</si>
  <si>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</si>
  <si>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</si>
  <si>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</si>
  <si>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</si>
  <si>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</si>
  <si>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</si>
  <si>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</si>
  <si>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</si>
  <si>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</si>
  <si>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</si>
  <si>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</si>
  <si>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</si>
  <si>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</si>
  <si>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</si>
  <si>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</si>
  <si>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</si>
  <si>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</si>
  <si>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</si>
  <si>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</si>
  <si>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</si>
  <si>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</si>
  <si>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</si>
  <si>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</si>
  <si>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</si>
  <si>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</si>
  <si>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</si>
  <si>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</si>
  <si>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</si>
  <si>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</si>
  <si>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</si>
  <si>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</si>
  <si>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</si>
  <si>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</si>
  <si>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</si>
  <si>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</si>
  <si>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</si>
  <si>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</si>
  <si>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</si>
  <si>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</si>
  <si>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</si>
  <si>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</si>
  <si>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</si>
  <si>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</si>
  <si>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</si>
  <si>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</si>
  <si>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</si>
  <si>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</si>
  <si>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</si>
  <si>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</si>
  <si>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</si>
  <si>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</si>
  <si>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</si>
  <si>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</si>
  <si>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</si>
  <si>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</si>
  <si>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</si>
  <si>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</si>
  <si>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</si>
  <si>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</si>
  <si>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</si>
  <si>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</si>
  <si>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</si>
  <si>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</si>
  <si>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</si>
  <si>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</si>
  <si>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</si>
  <si>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</si>
  <si>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</si>
  <si>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</si>
  <si>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</si>
  <si>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</si>
  <si>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</si>
  <si>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</si>
  <si>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</si>
  <si>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</si>
  <si>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</si>
  <si>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</si>
  <si>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</si>
  <si>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</si>
  <si>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</si>
  <si>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</si>
  <si>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</si>
  <si>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</si>
  <si>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</si>
  <si>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</si>
  <si>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</si>
  <si>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</si>
  <si>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</si>
  <si>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</si>
  <si>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</si>
  <si>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</si>
  <si>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</si>
  <si>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</si>
  <si>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</si>
  <si>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</si>
  <si>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</si>
  <si>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</si>
  <si>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</si>
  <si>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</si>
  <si>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</si>
  <si>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</si>
  <si>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</si>
  <si>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</si>
  <si>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</si>
  <si>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</si>
  <si>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</si>
  <si>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</si>
  <si>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</si>
  <si>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</si>
  <si>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</si>
  <si>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</si>
  <si>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</si>
  <si>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</si>
  <si>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</si>
  <si>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</si>
  <si>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</si>
  <si>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</si>
  <si>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</si>
  <si>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</si>
  <si>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</si>
  <si>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</si>
  <si>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</si>
  <si>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</si>
  <si>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</si>
  <si>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</si>
  <si>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</si>
  <si>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</si>
  <si>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</si>
  <si>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</si>
  <si>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</si>
  <si>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</si>
  <si>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</si>
  <si>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</si>
  <si>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</si>
  <si>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</si>
  <si>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</si>
  <si>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</si>
  <si>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</si>
  <si>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</si>
  <si>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</si>
  <si>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</si>
  <si>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</si>
  <si>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</si>
  <si>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</si>
  <si>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</si>
  <si>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</si>
  <si>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</si>
  <si>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</si>
  <si>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</si>
  <si>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</si>
  <si>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</si>
  <si>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</si>
  <si>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</si>
  <si>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</si>
  <si>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</si>
  <si>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</si>
  <si>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</si>
  <si>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</si>
  <si>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</si>
  <si>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</si>
  <si>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</si>
  <si>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</si>
  <si>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</si>
  <si>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</si>
  <si>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</si>
  <si>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</si>
  <si>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</si>
  <si>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</si>
  <si>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</si>
  <si>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</si>
  <si>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</si>
  <si>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</si>
  <si>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</si>
  <si>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</si>
  <si>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</si>
  <si>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</si>
  <si>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</si>
  <si>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</si>
  <si>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</si>
  <si>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</si>
  <si>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</si>
  <si>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</si>
  <si>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</si>
  <si>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</si>
  <si>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</si>
  <si>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</si>
  <si>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</si>
  <si>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</si>
  <si>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</si>
  <si>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</si>
  <si>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</si>
  <si>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</si>
  <si>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</si>
  <si>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</si>
  <si>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</si>
  <si>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</si>
  <si>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</si>
  <si>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</si>
  <si>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</si>
  <si>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</si>
  <si>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</si>
  <si>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</si>
  <si>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</si>
  <si>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</si>
  <si>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</si>
  <si>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</si>
  <si>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</si>
  <si>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</si>
  <si>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</si>
  <si>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</si>
  <si>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</si>
  <si>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</si>
  <si>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</si>
  <si>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</si>
  <si>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</si>
  <si>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</si>
  <si>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</si>
  <si>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</si>
  <si>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</si>
  <si>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</si>
  <si>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</si>
  <si>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</si>
  <si>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</si>
  <si>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</si>
  <si>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</si>
  <si>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</si>
  <si>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</si>
  <si>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</si>
  <si>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</si>
  <si>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</si>
  <si>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</si>
  <si>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</si>
  <si>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</si>
  <si>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</si>
  <si>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</si>
  <si>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</si>
  <si>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</si>
  <si>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</si>
  <si>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</si>
  <si>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</si>
  <si>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</si>
  <si>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</si>
  <si>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</si>
  <si>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</si>
  <si>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</si>
  <si>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</si>
  <si>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</si>
  <si>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</si>
  <si>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</si>
  <si>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</si>
  <si>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</si>
  <si>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</si>
  <si>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</si>
  <si>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</si>
  <si>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</si>
  <si>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</si>
  <si>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</si>
  <si>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</si>
  <si>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</si>
  <si>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</si>
  <si>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</si>
  <si>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</si>
  <si>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</si>
  <si>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</si>
  <si>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</si>
  <si>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</si>
  <si>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</si>
  <si>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</si>
  <si>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</si>
  <si>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</si>
  <si>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</si>
  <si>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</si>
  <si>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</si>
  <si>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</si>
  <si>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</si>
  <si>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</si>
  <si>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</si>
  <si>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</si>
  <si>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</si>
  <si>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</si>
  <si>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</si>
  <si>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</si>
  <si>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</si>
  <si>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</si>
  <si>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</si>
  <si>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</si>
  <si>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</si>
  <si>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</si>
  <si>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</si>
  <si>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</si>
  <si>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</si>
  <si>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</si>
  <si>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</si>
  <si>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</si>
  <si>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</si>
  <si>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</si>
  <si>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</si>
  <si>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</si>
  <si>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</si>
  <si>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</si>
  <si>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</si>
  <si>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</si>
  <si>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</si>
  <si>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</si>
  <si>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</si>
  <si>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</si>
  <si>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</si>
  <si>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</si>
  <si>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</si>
  <si>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</si>
  <si>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</si>
  <si>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</si>
  <si>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</si>
  <si>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</si>
  <si>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</si>
  <si>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</si>
  <si>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</si>
  <si>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</si>
  <si>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</si>
  <si>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</si>
  <si>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</si>
  <si>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</si>
  <si>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</si>
  <si>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</si>
  <si>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</si>
  <si>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</si>
  <si>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</si>
  <si>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</si>
  <si>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</si>
  <si>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</si>
  <si>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</si>
  <si>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</si>
  <si>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</si>
  <si>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</si>
  <si>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</si>
  <si>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</si>
  <si>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</si>
  <si>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</si>
  <si>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</si>
  <si>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</si>
  <si>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</si>
  <si>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</si>
  <si>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</si>
  <si>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</si>
  <si>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</si>
  <si>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</si>
  <si>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</si>
  <si>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</si>
  <si>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</si>
  <si>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</si>
  <si>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</si>
  <si>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</si>
  <si>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</si>
  <si>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</si>
  <si>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</si>
  <si>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</si>
  <si>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</si>
  <si>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</si>
  <si>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</si>
  <si>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</si>
  <si>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</si>
  <si>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</si>
  <si>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</si>
  <si>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</si>
  <si>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</si>
  <si>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</si>
  <si>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</si>
  <si>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</si>
  <si>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</si>
  <si>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</si>
  <si>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</si>
  <si>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</si>
  <si>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</si>
  <si>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</si>
  <si>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</si>
  <si>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</si>
  <si>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</si>
  <si>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</si>
  <si>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</si>
  <si>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</si>
  <si>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</si>
  <si>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</si>
  <si>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</si>
  <si>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</si>
  <si>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</si>
  <si>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</si>
  <si>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</si>
  <si>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</si>
  <si>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</si>
  <si>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</si>
  <si>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</si>
  <si>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</si>
  <si>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</si>
  <si>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</si>
  <si>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</si>
  <si>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</si>
  <si>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</si>
  <si>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</si>
  <si>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</si>
  <si>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</si>
  <si>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</si>
  <si>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</si>
  <si>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</si>
  <si>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</si>
  <si>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</si>
  <si>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</si>
  <si>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</si>
  <si>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</si>
  <si>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</si>
  <si>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</si>
  <si>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</si>
  <si>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</si>
  <si>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</si>
  <si>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</si>
  <si>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</si>
  <si>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</si>
  <si>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</si>
  <si>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</si>
  <si>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</si>
  <si>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</si>
  <si>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</si>
  <si>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</si>
  <si>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</si>
  <si>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</si>
  <si>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</si>
  <si>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</si>
  <si>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</si>
  <si>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</si>
  <si>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</si>
  <si>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</si>
  <si>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</si>
  <si>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</si>
  <si>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</si>
  <si>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</si>
  <si>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</si>
  <si>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</si>
  <si>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</si>
  <si>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</si>
  <si>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</si>
  <si>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</si>
  <si>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</si>
  <si>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</si>
  <si>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</si>
  <si>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</si>
  <si>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</si>
  <si>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</si>
  <si>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</si>
  <si>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</si>
  <si>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</si>
  <si>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</si>
  <si>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</si>
  <si>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</si>
  <si>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</si>
  <si>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</si>
  <si>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</si>
  <si>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</si>
  <si>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</si>
  <si>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</si>
  <si>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</si>
  <si>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</si>
  <si>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</si>
  <si>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</si>
  <si>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</si>
  <si>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</si>
  <si>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</si>
  <si>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</si>
  <si>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</si>
  <si>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</si>
  <si>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</si>
  <si>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</si>
  <si>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</si>
  <si>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</si>
  <si>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</si>
  <si>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</si>
  <si>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</si>
  <si>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</si>
  <si>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</si>
  <si>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</si>
  <si>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</si>
  <si>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</si>
  <si>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</si>
  <si>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</si>
  <si>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</si>
  <si>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</si>
  <si>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</si>
  <si>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</si>
  <si>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</si>
  <si>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</si>
  <si>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</si>
  <si>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</si>
  <si>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</si>
  <si>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</si>
  <si>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</si>
  <si>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</si>
  <si>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</si>
  <si>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</si>
  <si>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</si>
  <si>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</si>
  <si>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</si>
  <si>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</si>
  <si>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</si>
  <si>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</si>
  <si>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</si>
  <si>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</si>
  <si>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</si>
  <si>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</si>
  <si>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</si>
  <si>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</si>
  <si>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</si>
  <si>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</si>
  <si>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</si>
  <si>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</si>
  <si>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</si>
  <si>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</si>
  <si>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</si>
  <si>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</si>
  <si>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</si>
  <si>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</si>
  <si>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</si>
  <si>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</si>
  <si>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</si>
  <si>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</si>
  <si>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</si>
  <si>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</si>
  <si>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</si>
  <si>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</si>
  <si>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</si>
  <si>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</si>
  <si>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</si>
  <si>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</si>
  <si>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</si>
  <si>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</si>
  <si>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</si>
  <si>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</si>
  <si>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</si>
  <si>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</si>
  <si>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</si>
  <si>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</si>
  <si>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</si>
  <si>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</si>
  <si>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</si>
  <si>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</si>
  <si>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</si>
  <si>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</si>
  <si>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</si>
  <si>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</si>
  <si>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</si>
  <si>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</si>
  <si>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</si>
  <si>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</si>
  <si>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</si>
  <si>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</si>
  <si>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</si>
  <si>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</si>
  <si>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</si>
  <si>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</si>
  <si>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</si>
  <si>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</si>
  <si>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</si>
  <si>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</si>
  <si>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</si>
  <si>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</si>
  <si>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</si>
  <si>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</si>
  <si>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</si>
  <si>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</si>
  <si>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</si>
  <si>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</si>
  <si>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</si>
  <si>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</si>
  <si>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</si>
  <si>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</si>
  <si>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</si>
  <si>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</si>
  <si>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</si>
  <si>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</si>
  <si>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</si>
  <si>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</si>
  <si>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</si>
  <si>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</si>
  <si>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</si>
  <si>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</si>
  <si>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</si>
  <si>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</si>
  <si>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</si>
  <si>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</si>
  <si>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</si>
  <si>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</si>
  <si>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</si>
  <si>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</si>
  <si>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</si>
  <si>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</si>
  <si>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</si>
  <si>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</si>
  <si>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</si>
  <si>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</si>
  <si>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</si>
  <si>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</si>
  <si>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</si>
  <si>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</si>
  <si>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</si>
  <si>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</si>
  <si>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</si>
  <si>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</si>
  <si>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</si>
  <si>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</si>
  <si>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</si>
  <si>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</si>
  <si>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</si>
  <si>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</si>
  <si>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</si>
  <si>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</si>
  <si>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</si>
  <si>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</si>
  <si>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</si>
  <si>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</si>
  <si>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</si>
  <si>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</si>
  <si>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</si>
  <si>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</si>
  <si>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</si>
  <si>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</si>
  <si>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</si>
  <si>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</si>
  <si>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</si>
  <si>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</si>
  <si>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</si>
  <si>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</si>
  <si>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</si>
  <si>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</si>
  <si>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</si>
  <si>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</si>
  <si>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</si>
  <si>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</si>
  <si>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</si>
  <si>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</si>
  <si>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</si>
  <si>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</si>
  <si>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</si>
  <si>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</si>
  <si>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</si>
  <si>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</si>
  <si>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</si>
  <si>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</si>
  <si>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</si>
  <si>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</si>
  <si>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</si>
  <si>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</si>
  <si>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</si>
  <si>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</si>
  <si>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</si>
  <si>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</si>
  <si>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</si>
  <si>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</si>
  <si>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</si>
  <si>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</si>
  <si>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</si>
  <si>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</si>
  <si>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</si>
  <si>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</si>
  <si>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</si>
  <si>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</si>
  <si>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</si>
  <si>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</si>
  <si>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</si>
  <si>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</si>
  <si>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</si>
  <si>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</si>
  <si>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</si>
  <si>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</si>
  <si>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</si>
  <si>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</si>
  <si>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</si>
  <si>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</si>
  <si>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</si>
  <si>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</si>
  <si>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</si>
  <si>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</si>
  <si>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</si>
  <si>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</si>
  <si>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</si>
  <si>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</si>
  <si>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</si>
  <si>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</si>
  <si>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</si>
  <si>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</si>
  <si>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</si>
  <si>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</si>
  <si>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</si>
  <si>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</si>
  <si>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</si>
  <si>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</si>
  <si>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</si>
  <si>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</si>
  <si>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</si>
  <si>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</si>
  <si>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</si>
  <si>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</si>
  <si>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</si>
  <si>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</si>
  <si>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</si>
  <si>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</si>
  <si>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</si>
  <si>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</si>
  <si>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</si>
  <si>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</si>
  <si>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</si>
  <si>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</si>
  <si>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</si>
  <si>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</si>
  <si>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</si>
  <si>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</si>
  <si>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</si>
  <si>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</si>
  <si>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</si>
  <si>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</si>
  <si>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</si>
  <si>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</si>
  <si>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</si>
  <si>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</si>
  <si>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</si>
  <si>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</si>
  <si>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</si>
  <si>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</si>
  <si>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</si>
  <si>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</si>
  <si>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</si>
  <si>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</si>
  <si>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</si>
  <si>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</si>
  <si>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</si>
  <si>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</si>
  <si>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</si>
  <si>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</si>
  <si>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</si>
  <si>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</si>
  <si>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</si>
  <si>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</si>
  <si>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</si>
  <si>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</si>
  <si>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</si>
  <si>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</si>
  <si>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</si>
  <si>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</si>
  <si>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</si>
  <si>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</si>
  <si>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</si>
  <si>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</si>
  <si>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</si>
  <si>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</si>
  <si>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</si>
  <si>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</si>
  <si>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</si>
  <si>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</si>
  <si>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</si>
  <si>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</si>
  <si>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</si>
  <si>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</si>
  <si>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</si>
  <si>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</si>
  <si>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</si>
  <si>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</si>
  <si>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</si>
  <si>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</si>
  <si>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</si>
  <si>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</si>
  <si>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</si>
  <si>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</si>
  <si>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</si>
  <si>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</si>
  <si>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</si>
  <si>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</si>
  <si>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</si>
  <si>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</si>
  <si>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</si>
  <si>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</si>
  <si>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</si>
  <si>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</si>
  <si>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</si>
  <si>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</si>
  <si>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</si>
  <si>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</si>
  <si>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</si>
  <si>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</si>
  <si>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</si>
  <si>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</si>
  <si>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</si>
  <si>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</si>
  <si>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</si>
  <si>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</si>
  <si>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</si>
  <si>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</si>
  <si>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</si>
  <si>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</si>
  <si>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</si>
  <si>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</si>
  <si>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</si>
  <si>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</si>
  <si>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</si>
  <si>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</si>
  <si>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</si>
  <si>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</si>
  <si>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</si>
  <si>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</si>
  <si>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</si>
  <si>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</si>
  <si>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</si>
  <si>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</si>
  <si>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</si>
  <si>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</si>
  <si>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</si>
  <si>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</si>
  <si>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</si>
  <si>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</si>
  <si>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</si>
  <si>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</si>
  <si>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</si>
  <si>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</si>
  <si>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</si>
  <si>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</si>
  <si>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</si>
  <si>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</si>
  <si>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</si>
  <si>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</si>
  <si>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</si>
  <si>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</si>
  <si>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</si>
  <si>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</si>
  <si>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</si>
  <si>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</si>
  <si>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</si>
  <si>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</si>
  <si>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</si>
  <si>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</si>
  <si>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</si>
  <si>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</si>
  <si>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</si>
  <si>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</si>
  <si>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</si>
  <si>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</si>
  <si>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</si>
  <si>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</si>
  <si>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</si>
  <si>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</si>
  <si>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</si>
  <si>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</si>
  <si>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</si>
  <si>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</si>
  <si>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</si>
  <si>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</si>
  <si>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</si>
  <si>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</si>
  <si>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</si>
  <si>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</si>
  <si>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</si>
  <si>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</si>
  <si>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</si>
  <si>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</si>
  <si>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</si>
  <si>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</si>
  <si>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</si>
  <si>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</si>
  <si>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</si>
  <si>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</si>
  <si>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</si>
  <si>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</si>
  <si>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</si>
  <si>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</si>
  <si>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</si>
  <si>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</si>
  <si>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</si>
  <si>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</si>
  <si>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</si>
  <si>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</si>
  <si>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</si>
  <si>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</si>
  <si>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</si>
  <si>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</si>
  <si>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</si>
  <si>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</si>
  <si>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</si>
  <si>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</si>
  <si>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</si>
  <si>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</si>
  <si>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</si>
  <si>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</si>
  <si>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</si>
  <si>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</si>
  <si>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</si>
  <si>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</si>
  <si>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</si>
  <si>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</si>
  <si>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</si>
  <si>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</si>
  <si>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</si>
  <si>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</si>
  <si>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</si>
  <si>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</si>
  <si>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</si>
  <si>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</si>
  <si>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</si>
  <si>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</si>
  <si>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</si>
  <si>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</si>
  <si>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</si>
  <si>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</si>
  <si>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</si>
  <si>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</si>
  <si>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</si>
  <si>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</si>
  <si>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</si>
  <si>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</si>
  <si>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</si>
  <si>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</si>
  <si>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</si>
  <si>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</si>
  <si>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</si>
  <si>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</si>
  <si>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</si>
  <si>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</si>
  <si>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</si>
  <si>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</si>
  <si>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</si>
  <si>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</si>
  <si>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</si>
  <si>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</si>
  <si>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</si>
  <si>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</si>
  <si>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</si>
  <si>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</si>
  <si>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</si>
  <si>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</si>
  <si>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</si>
  <si>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</si>
  <si>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</si>
  <si>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</si>
  <si>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</si>
  <si>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</si>
  <si>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</si>
  <si>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</si>
  <si>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</si>
  <si>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</si>
  <si>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</si>
  <si>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</si>
  <si>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</si>
  <si>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</si>
  <si>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</si>
  <si>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</si>
  <si>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</si>
  <si>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</si>
  <si>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</si>
  <si>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</si>
  <si>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</si>
  <si>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</si>
  <si>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</si>
  <si>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</si>
  <si>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</si>
  <si>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</si>
  <si>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</si>
  <si>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</si>
  <si>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</si>
  <si>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</si>
  <si>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</si>
  <si>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</si>
  <si>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</si>
  <si>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</si>
  <si>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</si>
  <si>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</si>
  <si>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</si>
  <si>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</si>
  <si>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</si>
  <si>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</si>
  <si>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</si>
  <si>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</si>
  <si>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</si>
  <si>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</si>
  <si>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</si>
  <si>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</si>
  <si>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</si>
  <si>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</si>
  <si>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</si>
  <si>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</si>
  <si>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</si>
  <si>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</si>
  <si>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</si>
  <si>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</si>
  <si>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</si>
  <si>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</si>
  <si>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</si>
  <si>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</si>
  <si>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</si>
  <si>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</si>
  <si>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</si>
  <si>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</si>
  <si>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</si>
  <si>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</si>
  <si>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</si>
  <si>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</si>
  <si>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</si>
  <si>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</si>
  <si>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</si>
  <si>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</si>
  <si>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</si>
  <si>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</si>
  <si>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</si>
  <si>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</si>
  <si>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</si>
  <si>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</si>
  <si>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</si>
  <si>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</si>
  <si>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</si>
  <si>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</si>
  <si>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</si>
  <si>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</si>
  <si>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</si>
  <si>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</si>
  <si>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</si>
  <si>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</si>
  <si>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</si>
  <si>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</si>
  <si>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</si>
  <si>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</si>
  <si>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</si>
  <si>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</si>
  <si>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</si>
  <si>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</si>
  <si>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</si>
  <si>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</si>
  <si>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</si>
  <si>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</si>
  <si>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</si>
  <si>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</si>
  <si>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</si>
  <si>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</si>
  <si>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</si>
  <si>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</si>
  <si>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</si>
  <si>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</si>
  <si>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</si>
  <si>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</si>
  <si>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</si>
  <si>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</si>
  <si>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</si>
  <si>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</si>
  <si>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</si>
  <si>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</si>
  <si>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</si>
  <si>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</si>
  <si>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</si>
  <si>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</si>
  <si>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</si>
  <si>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</si>
  <si>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</si>
  <si>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</si>
  <si>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</si>
  <si>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</si>
  <si>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</si>
  <si>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</si>
  <si>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</si>
  <si>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</si>
  <si>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</si>
  <si>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</si>
  <si>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</si>
  <si>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</si>
  <si>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</si>
  <si>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</si>
  <si>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</si>
  <si>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</si>
  <si>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</si>
  <si>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</si>
  <si>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</si>
  <si>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</si>
  <si>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</si>
  <si>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</si>
  <si>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</si>
  <si>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</si>
  <si>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</si>
  <si>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</si>
  <si>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</si>
  <si>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</si>
  <si>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</si>
  <si>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</si>
  <si>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</si>
  <si>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</si>
  <si>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</si>
  <si>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</si>
  <si>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</si>
  <si>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</si>
  <si>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</si>
  <si>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</si>
  <si>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</si>
  <si>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</si>
  <si>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</si>
  <si>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</si>
  <si>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</si>
  <si>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</si>
  <si>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</si>
  <si>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</si>
  <si>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</si>
  <si>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</si>
  <si>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</si>
  <si>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</si>
  <si>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</si>
  <si>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</si>
  <si>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</si>
  <si>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</si>
  <si>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</si>
  <si>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</si>
  <si>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</si>
  <si>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</si>
  <si>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</si>
  <si>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</si>
  <si>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</si>
  <si>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</si>
  <si>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</si>
  <si>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</si>
  <si>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</si>
  <si>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</si>
  <si>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</si>
  <si>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</si>
  <si>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</si>
  <si>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</si>
  <si>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</si>
  <si>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</si>
  <si>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</si>
  <si>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</si>
  <si>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</si>
  <si>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</si>
  <si>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</si>
  <si>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</si>
  <si>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</si>
  <si>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</si>
  <si>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</si>
  <si>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</si>
  <si>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</si>
  <si>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</si>
  <si>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</si>
  <si>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</si>
  <si>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</si>
  <si>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</si>
  <si>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</si>
  <si>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</si>
  <si>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</si>
  <si>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</si>
  <si>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</si>
  <si>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</si>
  <si>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</si>
  <si>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</si>
  <si>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</si>
  <si>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</si>
  <si>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</si>
  <si>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</si>
  <si>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</si>
  <si>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</si>
  <si>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</si>
  <si>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</si>
  <si>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</si>
  <si>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</si>
  <si>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</si>
  <si>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</si>
  <si>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</si>
  <si>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</si>
  <si>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</si>
  <si>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</si>
  <si>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</si>
  <si>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</si>
  <si>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</si>
  <si>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</si>
  <si>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</si>
  <si>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</si>
  <si>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</si>
  <si>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</si>
  <si>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</si>
  <si>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</si>
  <si>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</si>
  <si>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</si>
  <si>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</si>
  <si>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</si>
  <si>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</si>
  <si>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</si>
  <si>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</si>
  <si>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</si>
  <si>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</si>
  <si>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</si>
  <si>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</si>
  <si>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</si>
  <si>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</si>
  <si>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</si>
  <si>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</si>
  <si>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</si>
  <si>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</si>
  <si>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</si>
  <si>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</si>
  <si>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</si>
  <si>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</si>
  <si>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</si>
  <si>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</si>
  <si>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</si>
  <si>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</si>
  <si>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</si>
  <si>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</si>
  <si>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</si>
  <si>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</si>
  <si>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</si>
  <si>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</si>
  <si>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</si>
  <si>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</si>
  <si>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</si>
  <si>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</si>
  <si>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</si>
  <si>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</si>
  <si>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</si>
  <si>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</si>
  <si>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</si>
  <si>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</si>
  <si>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</si>
  <si>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</si>
  <si>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</si>
  <si>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</si>
  <si>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</si>
  <si>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</si>
  <si>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</si>
  <si>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</si>
  <si>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</si>
  <si>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</si>
  <si>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</si>
  <si>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</si>
  <si>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</si>
  <si>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</si>
  <si>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</si>
  <si>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</si>
  <si>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</si>
  <si>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</si>
  <si>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</si>
  <si>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</si>
  <si>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</si>
  <si>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</si>
  <si>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</si>
  <si>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</si>
  <si>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</si>
  <si>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</si>
  <si>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</si>
  <si>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</si>
  <si>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</si>
  <si>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</si>
  <si>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</si>
  <si>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</si>
  <si>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</si>
  <si>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</si>
  <si>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</si>
  <si>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</si>
  <si>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</si>
  <si>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</si>
  <si>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</si>
  <si>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</si>
  <si>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</si>
  <si>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</si>
  <si>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</si>
  <si>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</si>
  <si>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</si>
  <si>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</si>
  <si>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</si>
  <si>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</si>
  <si>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</si>
  <si>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</si>
  <si>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</si>
  <si>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</si>
  <si>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</si>
  <si>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</si>
  <si>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</si>
  <si>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</si>
  <si>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</si>
  <si>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</si>
  <si>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</si>
  <si>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</si>
  <si>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</si>
  <si>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</si>
  <si>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</si>
  <si>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</si>
  <si>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</si>
  <si>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</si>
  <si>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</si>
  <si>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</si>
  <si>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</si>
  <si>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</si>
  <si>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</si>
  <si>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</si>
  <si>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</si>
  <si>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</si>
  <si>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</si>
  <si>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</si>
  <si>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</si>
  <si>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</si>
  <si>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</si>
  <si>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</si>
  <si>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</si>
  <si>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</si>
  <si>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</si>
  <si>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</si>
  <si>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</si>
  <si>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</si>
  <si>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</si>
  <si>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</si>
  <si>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</si>
  <si>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</si>
  <si>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</si>
  <si>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</si>
  <si>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</si>
  <si>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</si>
  <si>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</si>
  <si>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</si>
  <si>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</si>
  <si>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</si>
  <si>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</si>
  <si>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</si>
  <si>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</si>
  <si>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</si>
  <si>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</si>
  <si>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</si>
  <si>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</si>
  <si>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</si>
  <si>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</si>
  <si>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</si>
  <si>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</si>
  <si>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</si>
  <si>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</si>
  <si>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</si>
  <si>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</si>
  <si>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</si>
  <si>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</si>
  <si>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</si>
  <si>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</si>
  <si>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</si>
  <si>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</si>
  <si>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</si>
  <si>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</si>
  <si>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</si>
  <si>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</si>
  <si>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</si>
  <si>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</si>
  <si>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</si>
  <si>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</si>
  <si>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</si>
  <si>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</si>
  <si>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</si>
  <si>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</si>
  <si>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</si>
  <si>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</si>
  <si>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</si>
  <si>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</si>
  <si>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</si>
  <si>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</si>
  <si>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</si>
  <si>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</si>
  <si>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</si>
  <si>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</si>
  <si>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</si>
  <si>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</si>
  <si>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</si>
  <si>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</si>
  <si>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</si>
  <si>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</si>
  <si>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</si>
  <si>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</si>
  <si>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</si>
  <si>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</si>
  <si>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</si>
  <si>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</si>
  <si>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</si>
  <si>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</si>
  <si>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</si>
  <si>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</si>
  <si>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</si>
  <si>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</si>
  <si>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</si>
  <si>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</si>
  <si>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</si>
  <si>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</si>
  <si>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</si>
  <si>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</si>
  <si>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</si>
  <si>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</si>
  <si>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</si>
  <si>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</si>
  <si>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</si>
  <si>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</si>
  <si>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</si>
  <si>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</si>
  <si>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</si>
  <si>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</si>
  <si>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</si>
  <si>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</si>
  <si>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</si>
  <si>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</si>
  <si>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</si>
  <si>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</si>
  <si>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</si>
  <si>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</si>
  <si>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</si>
  <si>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</si>
  <si>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</si>
  <si>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</si>
  <si>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</si>
  <si>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</si>
  <si>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</si>
  <si>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</si>
  <si>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</si>
  <si>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</si>
  <si>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</si>
  <si>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</si>
  <si>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</si>
  <si>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</si>
  <si>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</si>
  <si>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</si>
  <si>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</si>
  <si>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</si>
  <si>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</si>
  <si>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</si>
  <si>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</si>
  <si>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</si>
  <si>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</si>
  <si>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</si>
  <si>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</si>
  <si>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</si>
  <si>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</si>
  <si>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</si>
  <si>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</si>
  <si>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</si>
  <si>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</si>
  <si>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</si>
  <si>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</si>
  <si>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</si>
  <si>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</si>
  <si>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</si>
  <si>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</si>
  <si>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</si>
  <si>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</si>
  <si>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</si>
  <si>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</si>
  <si>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</si>
  <si>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</si>
  <si>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</si>
  <si>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</si>
  <si>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</si>
  <si>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</si>
  <si>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</si>
  <si>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</si>
  <si>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</si>
  <si>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</si>
  <si>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</si>
  <si>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</si>
  <si>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</si>
  <si>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</si>
  <si>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</si>
  <si>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</si>
  <si>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</si>
  <si>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</si>
  <si>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</si>
  <si>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</si>
  <si>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</si>
  <si>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</si>
  <si>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</si>
  <si>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</si>
  <si>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</si>
  <si>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</si>
  <si>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</si>
  <si>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</si>
  <si>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</si>
  <si>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</si>
  <si>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</si>
  <si>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</si>
  <si>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</si>
  <si>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</si>
  <si>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</si>
  <si>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</si>
  <si>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</si>
  <si>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</si>
  <si>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</si>
  <si>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</si>
  <si>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</si>
  <si>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</si>
  <si>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</si>
  <si>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</si>
  <si>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</si>
  <si>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</si>
  <si>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</si>
  <si>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</si>
  <si>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</si>
  <si>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</si>
  <si>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</si>
  <si>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</si>
  <si>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</si>
  <si>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</si>
  <si>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</si>
  <si>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</si>
  <si>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</si>
  <si>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</si>
  <si>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</si>
  <si>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</si>
  <si>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</si>
  <si>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</si>
  <si>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</si>
  <si>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</si>
  <si>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</si>
  <si>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</si>
  <si>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</si>
  <si>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</si>
  <si>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</si>
  <si>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</si>
  <si>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</si>
  <si>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</si>
  <si>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</si>
  <si>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</si>
  <si>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</si>
  <si>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</si>
  <si>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</si>
  <si>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</si>
  <si>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</si>
  <si>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</si>
  <si>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</si>
  <si>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</si>
  <si>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</si>
  <si>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</si>
  <si>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</si>
  <si>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</si>
  <si>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</si>
  <si>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</si>
  <si>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</si>
  <si>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</si>
  <si>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</si>
  <si>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</si>
  <si>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</si>
  <si>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</si>
  <si>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</si>
  <si>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</si>
  <si>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</si>
  <si>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</si>
  <si>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</si>
  <si>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</si>
  <si>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</si>
  <si>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</si>
  <si>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</si>
  <si>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</si>
  <si>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</si>
  <si>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</si>
  <si>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</si>
  <si>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</si>
  <si>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</si>
  <si>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</si>
  <si>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</si>
  <si>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</si>
  <si>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</si>
  <si>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</si>
  <si>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</si>
  <si>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</si>
  <si>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</si>
  <si>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</si>
  <si>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</si>
  <si>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</si>
  <si>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</si>
  <si>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</si>
  <si>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</si>
  <si>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</si>
  <si>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</si>
  <si>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</si>
  <si>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</si>
  <si>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</si>
  <si>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</si>
  <si>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</si>
  <si>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</si>
  <si>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</si>
  <si>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</si>
  <si>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</si>
  <si>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</si>
  <si>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</si>
  <si>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</si>
  <si>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</si>
  <si>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</si>
  <si>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</si>
  <si>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</si>
  <si>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</si>
  <si>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</si>
  <si>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</si>
  <si>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</si>
  <si>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</si>
  <si>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</si>
  <si>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</si>
  <si>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</si>
  <si>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</si>
  <si>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</si>
  <si>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</si>
  <si>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</si>
  <si>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</si>
  <si>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</si>
  <si>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</si>
  <si>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</si>
  <si>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</si>
  <si>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</si>
  <si>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</si>
  <si>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</si>
  <si>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</si>
  <si>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</si>
  <si>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</si>
  <si>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</si>
  <si>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</si>
  <si>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</si>
  <si>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</si>
  <si>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</si>
  <si>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</si>
  <si>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</si>
  <si>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</si>
  <si>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</si>
  <si>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</si>
  <si>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</si>
  <si>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</si>
  <si>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</si>
  <si>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</si>
  <si>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</si>
  <si>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</si>
  <si>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</si>
  <si>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</si>
  <si>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</si>
  <si>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</si>
  <si>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</si>
  <si>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</si>
  <si>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</si>
  <si>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</si>
  <si>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</si>
  <si>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</si>
  <si>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</si>
  <si>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</si>
  <si>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</si>
  <si>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</si>
  <si>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</si>
  <si>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</si>
  <si>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</si>
  <si>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</si>
  <si>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</si>
  <si>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</si>
  <si>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</si>
  <si>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</si>
  <si>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</si>
  <si>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</si>
  <si>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</si>
  <si>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</si>
  <si>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</si>
  <si>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</si>
  <si>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</si>
  <si>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</si>
  <si>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</si>
  <si>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</si>
  <si>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</si>
  <si>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</si>
  <si>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</si>
  <si>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</si>
  <si>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</si>
  <si>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</si>
  <si>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</si>
  <si>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</si>
  <si>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</si>
  <si>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</si>
  <si>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</si>
  <si>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</si>
  <si>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</si>
  <si>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</si>
  <si>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</si>
  <si>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</si>
  <si>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</si>
  <si>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</si>
  <si>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</si>
  <si>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</si>
  <si>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</si>
  <si>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</si>
  <si>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</si>
  <si>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</si>
  <si>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</si>
  <si>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</si>
  <si>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</si>
  <si>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</si>
  <si>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</si>
  <si>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</si>
  <si>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</si>
  <si>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</si>
  <si>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</si>
  <si>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</si>
  <si>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</si>
  <si>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</si>
  <si>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</si>
  <si>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</si>
  <si>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</si>
  <si>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</si>
  <si>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</si>
  <si>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</si>
  <si>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</si>
  <si>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</si>
  <si>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</si>
  <si>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</si>
  <si>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</si>
  <si>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</si>
  <si>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</si>
  <si>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</si>
  <si>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</si>
  <si>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</si>
  <si>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</si>
  <si>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</si>
  <si>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</si>
  <si>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</si>
  <si>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</si>
  <si>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</si>
  <si>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</si>
  <si>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</si>
  <si>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</si>
  <si>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</si>
  <si>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</si>
  <si>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</si>
  <si>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</si>
  <si>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</si>
  <si>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</si>
  <si>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</si>
  <si>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</si>
  <si>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</si>
  <si>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</si>
  <si>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</si>
  <si>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</si>
  <si>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</si>
  <si>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</si>
  <si>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</si>
  <si>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</si>
  <si>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</si>
  <si>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</si>
  <si>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</si>
  <si>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</si>
  <si>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</si>
  <si>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</si>
  <si>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</si>
  <si>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</si>
  <si>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</si>
  <si>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</si>
  <si>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</si>
  <si>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</si>
  <si>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</si>
  <si>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</si>
  <si>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</si>
  <si>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</si>
  <si>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</si>
  <si>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</si>
  <si>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</si>
  <si>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</si>
  <si>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</si>
  <si>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</si>
  <si>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</si>
  <si>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</si>
  <si>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</si>
  <si>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</si>
  <si>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</si>
  <si>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</si>
  <si>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</si>
  <si>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</si>
  <si>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</si>
  <si>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</si>
  <si>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</si>
  <si>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</si>
  <si>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</si>
  <si>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</si>
  <si>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</si>
  <si>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</si>
  <si>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</si>
  <si>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</si>
  <si>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</si>
  <si>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</si>
  <si>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</si>
  <si>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</si>
  <si>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</si>
  <si>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</si>
  <si>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</si>
  <si>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</si>
  <si>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</si>
  <si>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</si>
  <si>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</si>
  <si>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</si>
  <si>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</si>
  <si>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</si>
  <si>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</si>
  <si>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</si>
  <si>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</si>
  <si>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</si>
  <si>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</si>
  <si>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</si>
  <si>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</si>
  <si>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</si>
  <si>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</si>
  <si>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</si>
  <si>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</si>
  <si>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</si>
  <si>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</si>
  <si>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</si>
  <si>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</si>
  <si>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</si>
  <si>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</si>
  <si>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</si>
  <si>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</si>
  <si>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</si>
  <si>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</si>
  <si>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</si>
  <si>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</si>
  <si>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</si>
  <si>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</si>
  <si>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</si>
  <si>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</si>
  <si>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</si>
  <si>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</si>
  <si>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</si>
  <si>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</si>
  <si>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</si>
  <si>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</si>
  <si>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</si>
  <si>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</si>
  <si>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</si>
  <si>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</si>
  <si>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</si>
  <si>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</si>
  <si>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</si>
  <si>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</si>
  <si>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</si>
  <si>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</si>
  <si>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</si>
  <si>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</si>
  <si>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</si>
  <si>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</si>
  <si>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</si>
  <si>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</si>
  <si>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</si>
  <si>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</si>
  <si>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</si>
  <si>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</si>
  <si>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</si>
  <si>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</si>
  <si>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</si>
  <si>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</si>
  <si>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</si>
  <si>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</si>
  <si>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</si>
  <si>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</si>
  <si>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</si>
  <si>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</si>
  <si>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</si>
  <si>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</si>
  <si>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</si>
  <si>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</si>
  <si>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</si>
  <si>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</si>
  <si>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</si>
  <si>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</si>
  <si>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</si>
  <si>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</si>
  <si>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</si>
  <si>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</si>
  <si>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</si>
  <si>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</si>
  <si>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</si>
  <si>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</si>
  <si>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</si>
  <si>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</si>
  <si>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</si>
  <si>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</si>
  <si>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</si>
  <si>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</si>
  <si>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</si>
  <si>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</si>
  <si>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</si>
  <si>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</si>
  <si>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</si>
  <si>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</si>
  <si>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</si>
  <si>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</si>
  <si>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</si>
  <si>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</si>
  <si>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</si>
  <si>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</si>
  <si>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</si>
  <si>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</si>
  <si>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</si>
  <si>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</si>
  <si>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</si>
  <si>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</si>
  <si>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</si>
  <si>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</si>
  <si>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</si>
  <si>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</si>
  <si>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</si>
  <si>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</si>
  <si>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</si>
  <si>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</si>
  <si>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</si>
  <si>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</si>
  <si>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</si>
  <si>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</si>
  <si>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</si>
  <si>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</si>
  <si>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</si>
  <si>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</si>
  <si>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</si>
  <si>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</si>
  <si>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</si>
  <si>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</si>
  <si>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</si>
  <si>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</si>
  <si>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</si>
  <si>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</si>
  <si>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</si>
  <si>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</si>
  <si>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</si>
  <si>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</si>
  <si>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</si>
  <si>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</si>
  <si>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</si>
  <si>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</si>
  <si>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</si>
  <si>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</si>
  <si>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</si>
  <si>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</si>
  <si>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</si>
  <si>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</si>
  <si>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</si>
  <si>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</si>
  <si>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</si>
  <si>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</si>
  <si>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</si>
  <si>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</si>
  <si>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</si>
  <si>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</si>
  <si>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</si>
  <si>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</si>
  <si>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</si>
  <si>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</si>
  <si>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</si>
  <si>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</si>
  <si>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</si>
  <si>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</si>
  <si>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</si>
  <si>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</si>
  <si>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</si>
  <si>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</si>
  <si>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</si>
  <si>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</si>
  <si>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</si>
  <si>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</si>
  <si>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</si>
  <si>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</si>
  <si>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</si>
  <si>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</si>
  <si>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</si>
  <si>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</si>
  <si>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</si>
  <si>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</si>
  <si>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</si>
  <si>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</si>
  <si>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</si>
  <si>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</si>
  <si>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</si>
  <si>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</si>
  <si>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</si>
  <si>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</si>
  <si>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</si>
  <si>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</si>
  <si>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</si>
  <si>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</si>
  <si>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</si>
  <si>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</si>
  <si>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</si>
  <si>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</si>
  <si>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</si>
  <si>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</si>
  <si>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</si>
  <si>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</si>
  <si>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</si>
  <si>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</si>
  <si>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</si>
  <si>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</si>
  <si>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</si>
  <si>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</si>
  <si>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</si>
  <si>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</si>
  <si>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</si>
  <si>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</si>
  <si>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</si>
  <si>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</si>
  <si>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</si>
  <si>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</si>
  <si>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</si>
  <si>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</si>
  <si>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</si>
  <si>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</si>
  <si>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</si>
  <si>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</si>
  <si>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</si>
  <si>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</si>
  <si>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</si>
  <si>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</si>
  <si>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</si>
  <si>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</si>
  <si>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</si>
  <si>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</si>
  <si>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</si>
  <si>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</si>
  <si>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</si>
  <si>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</si>
  <si>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</si>
  <si>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</si>
  <si>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</si>
  <si>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</si>
  <si>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</si>
  <si>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</si>
  <si>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</si>
  <si>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</si>
  <si>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</si>
  <si>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</si>
  <si>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</si>
  <si>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</si>
  <si>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</si>
  <si>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</si>
  <si>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</si>
  <si>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</si>
  <si>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</si>
  <si>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</si>
  <si>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</si>
  <si>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</si>
  <si>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</si>
  <si>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</si>
  <si>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</si>
  <si>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</si>
  <si>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</si>
  <si>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</si>
  <si>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</si>
  <si>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</si>
  <si>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</si>
  <si>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</si>
  <si>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</si>
  <si>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</si>
  <si>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</si>
  <si>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</si>
  <si>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</si>
  <si>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</si>
  <si>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</si>
  <si>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</si>
  <si>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</si>
  <si>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</si>
  <si>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</si>
  <si>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</si>
  <si>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</si>
  <si>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</si>
  <si>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</si>
  <si>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</si>
  <si>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</si>
  <si>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</si>
  <si>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</si>
  <si>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</si>
  <si>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</si>
  <si>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</si>
  <si>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</si>
  <si>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</si>
  <si>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</si>
  <si>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</si>
  <si>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</si>
  <si>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</si>
  <si>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</si>
  <si>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</si>
  <si>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</si>
  <si>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</si>
  <si>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</si>
  <si>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</si>
  <si>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</si>
  <si>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</si>
  <si>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</si>
  <si>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</si>
  <si>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</si>
  <si>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</si>
  <si>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</si>
  <si>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</si>
  <si>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</si>
  <si>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</si>
  <si>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</si>
  <si>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</si>
  <si>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</si>
  <si>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</si>
  <si>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</si>
  <si>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</si>
  <si>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</si>
  <si>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</si>
  <si>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</si>
  <si>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</si>
  <si>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</si>
  <si>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</si>
  <si>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</si>
  <si>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</si>
  <si>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</si>
  <si>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</si>
  <si>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</si>
  <si>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</si>
  <si>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</si>
  <si>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</si>
  <si>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</si>
  <si>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</si>
  <si>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</si>
  <si>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</si>
  <si>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</si>
  <si>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</si>
  <si>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</si>
  <si>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</si>
  <si>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</si>
  <si>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</si>
  <si>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</si>
  <si>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</si>
  <si>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</si>
  <si>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</si>
  <si>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</si>
  <si>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</si>
  <si>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</si>
  <si>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</si>
  <si>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</si>
  <si>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</si>
  <si>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</si>
  <si>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</si>
  <si>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</si>
  <si>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</si>
  <si>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</si>
  <si>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</si>
  <si>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</si>
  <si>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</si>
  <si>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</si>
  <si>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</si>
  <si>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</si>
  <si>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</si>
  <si>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</si>
  <si>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</si>
  <si>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</si>
  <si>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</si>
  <si>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</si>
  <si>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</si>
  <si>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</si>
  <si>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</si>
  <si>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</si>
  <si>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</si>
  <si>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</si>
  <si>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</si>
  <si>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</si>
  <si>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</si>
  <si>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</si>
  <si>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</si>
  <si>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</si>
  <si>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</si>
  <si>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</si>
  <si>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</si>
  <si>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</si>
  <si>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</si>
  <si>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</si>
  <si>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</si>
  <si>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</si>
  <si>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</si>
  <si>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</si>
  <si>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</si>
  <si>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</si>
  <si>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</si>
  <si>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</si>
  <si>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</si>
  <si>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</si>
  <si>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</si>
  <si>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</si>
  <si>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</si>
  <si>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</si>
  <si>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</si>
  <si>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</si>
  <si>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</si>
  <si>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</si>
  <si>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</si>
  <si>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</si>
  <si>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</si>
  <si>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</si>
  <si>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</si>
  <si>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</si>
  <si>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</si>
  <si>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</si>
  <si>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</si>
  <si>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</si>
  <si>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</si>
  <si>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</si>
  <si>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</si>
  <si>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</si>
  <si>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</si>
  <si>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</si>
  <si>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</si>
  <si>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</si>
  <si>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</si>
  <si>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</si>
  <si>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</si>
  <si>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</si>
  <si>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</si>
  <si>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</si>
  <si>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</si>
  <si>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</si>
  <si>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</si>
  <si>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</si>
  <si>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</si>
  <si>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</si>
  <si>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</si>
  <si>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</si>
  <si>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</si>
  <si>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</si>
  <si>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</si>
  <si>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</si>
  <si>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</si>
  <si>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</si>
  <si>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</si>
  <si>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</si>
  <si>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</si>
  <si>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</si>
  <si>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</si>
  <si>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</si>
  <si>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</si>
  <si>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</si>
  <si>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</si>
  <si>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</si>
  <si>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</si>
  <si>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</si>
  <si>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</si>
  <si>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</si>
  <si>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</si>
  <si>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</si>
  <si>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</si>
  <si>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</si>
  <si>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</si>
  <si>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</si>
  <si>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</si>
  <si>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</si>
  <si>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</si>
  <si>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</si>
  <si>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</si>
  <si>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</si>
  <si>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</si>
  <si>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</si>
  <si>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</si>
  <si>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</si>
  <si>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</si>
  <si>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</si>
  <si>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</si>
  <si>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</si>
  <si>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</si>
  <si>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</si>
  <si>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</si>
  <si>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</si>
  <si>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</si>
  <si>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</si>
  <si>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</si>
  <si>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</si>
  <si>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</si>
  <si>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</si>
  <si>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</si>
  <si>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</si>
  <si>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</si>
  <si>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</si>
  <si>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</si>
  <si>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</si>
  <si>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</si>
  <si>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</si>
  <si>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</si>
  <si>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</si>
  <si>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</si>
  <si>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</si>
  <si>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</si>
  <si>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</si>
  <si>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</si>
  <si>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</si>
  <si>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</si>
  <si>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</si>
  <si>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</si>
  <si>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</si>
  <si>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</si>
  <si>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</si>
  <si>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</si>
  <si>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</si>
  <si>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</si>
  <si>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</si>
  <si>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</si>
  <si>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</si>
  <si>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</si>
  <si>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</si>
  <si>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</si>
  <si>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</si>
  <si>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</si>
  <si>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</si>
  <si>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</si>
  <si>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</si>
  <si>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</si>
  <si>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</si>
  <si>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</si>
  <si>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</si>
  <si>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</si>
  <si>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</si>
  <si>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</si>
  <si>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</si>
  <si>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</si>
  <si>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</si>
  <si>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</si>
  <si>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</si>
  <si>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</si>
  <si>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</si>
  <si>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</si>
  <si>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</si>
  <si>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</si>
  <si>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</si>
  <si>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</si>
  <si>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</si>
  <si>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</si>
  <si>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</si>
  <si>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</si>
  <si>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</si>
  <si>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</si>
  <si>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</si>
  <si>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</si>
  <si>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</si>
  <si>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</si>
  <si>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</si>
  <si>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</si>
  <si>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</si>
  <si>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</si>
  <si>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</si>
  <si>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</si>
  <si>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</si>
  <si>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</si>
  <si>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</si>
  <si>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</si>
  <si>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</si>
  <si>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</si>
  <si>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</si>
  <si>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</si>
  <si>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</si>
  <si>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</si>
  <si>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</si>
  <si>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</si>
  <si>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</si>
  <si>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</si>
  <si>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</si>
  <si>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</si>
  <si>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</si>
  <si>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</si>
  <si>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</si>
  <si>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</si>
  <si>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</si>
  <si>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</si>
  <si>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</si>
  <si>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</si>
  <si>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</si>
  <si>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</si>
  <si>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</si>
  <si>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</si>
  <si>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</si>
  <si>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</si>
  <si>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</si>
  <si>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</si>
  <si>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</si>
  <si>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</si>
  <si>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</si>
  <si>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</si>
  <si>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</si>
  <si>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</si>
  <si>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</si>
  <si>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</si>
  <si>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</si>
  <si>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</si>
  <si>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</si>
  <si>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</si>
  <si>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</si>
  <si>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</si>
  <si>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</si>
  <si>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</si>
  <si>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</si>
  <si>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</si>
  <si>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</si>
  <si>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</si>
  <si>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</si>
  <si>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</si>
  <si>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</si>
  <si>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</si>
  <si>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</si>
  <si>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</si>
  <si>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</si>
  <si>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</si>
  <si>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</si>
  <si>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</si>
  <si>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</si>
  <si>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</si>
  <si>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</si>
  <si>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</si>
  <si>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</si>
  <si>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</si>
  <si>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</si>
  <si>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</si>
  <si>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</si>
  <si>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</si>
  <si>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</si>
  <si>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</si>
  <si>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</si>
  <si>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</si>
  <si>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</si>
  <si>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</si>
  <si>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</si>
  <si>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</si>
  <si>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</si>
  <si>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</si>
  <si>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</si>
  <si>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</si>
  <si>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</si>
  <si>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</si>
  <si>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</si>
  <si>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</si>
  <si>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</si>
  <si>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</si>
  <si>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</si>
  <si>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</si>
  <si>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</si>
  <si>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</si>
  <si>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</si>
  <si>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</si>
  <si>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</si>
  <si>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</si>
  <si>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</si>
  <si>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</si>
  <si>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</si>
  <si>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</si>
  <si>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</si>
  <si>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</si>
  <si>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</si>
  <si>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</si>
  <si>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</si>
  <si>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</si>
  <si>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</si>
  <si>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</si>
  <si>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</si>
  <si>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</si>
  <si>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</si>
  <si>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</si>
  <si>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</si>
  <si>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</si>
  <si>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</si>
  <si>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</si>
  <si>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</si>
  <si>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</si>
  <si>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</si>
  <si>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</si>
  <si>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</si>
  <si>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</si>
  <si>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</si>
  <si>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</si>
  <si>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</si>
  <si>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</si>
  <si>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</si>
  <si>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</si>
  <si>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</si>
  <si>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</si>
  <si>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</si>
  <si>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</si>
  <si>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</si>
  <si>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</si>
  <si>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</si>
  <si>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</si>
  <si>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</si>
  <si>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</si>
  <si>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</si>
  <si>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</si>
  <si>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</si>
  <si>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</si>
  <si>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</si>
  <si>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</si>
  <si>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</si>
  <si>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</si>
  <si>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</si>
  <si>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</si>
  <si>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</si>
  <si>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</si>
  <si>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</si>
  <si>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</si>
  <si>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</si>
  <si>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</si>
  <si>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</si>
  <si>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</si>
  <si>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</si>
  <si>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</si>
  <si>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</si>
  <si>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</si>
  <si>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</si>
  <si>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</si>
  <si>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</si>
  <si>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</si>
  <si>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</si>
  <si>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</si>
  <si>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</si>
  <si>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</si>
  <si>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</si>
  <si>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</si>
  <si>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</si>
  <si>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</si>
  <si>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</si>
  <si>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</si>
  <si>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</si>
  <si>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</si>
  <si>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</si>
  <si>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</si>
  <si>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</si>
  <si>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</si>
  <si>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</si>
  <si>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</si>
  <si>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</si>
  <si>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</si>
  <si>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</si>
  <si>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</si>
  <si>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</si>
  <si>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</si>
  <si>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</si>
  <si>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</si>
  <si>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</si>
  <si>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</si>
  <si>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</si>
  <si>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</si>
  <si>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</si>
  <si>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</si>
  <si>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</si>
  <si>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</si>
  <si>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</si>
  <si>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</si>
  <si>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</si>
  <si>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</si>
  <si>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</si>
  <si>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</si>
  <si>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</si>
  <si>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</si>
  <si>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</si>
  <si>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</si>
  <si>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</si>
  <si>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</si>
  <si>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</si>
  <si>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</si>
  <si>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</si>
  <si>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</si>
  <si>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</si>
  <si>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</si>
  <si>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</si>
  <si>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</si>
  <si>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</si>
  <si>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</si>
  <si>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</si>
  <si>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</si>
  <si>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</si>
  <si>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</si>
  <si>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</si>
  <si>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</si>
  <si>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</si>
  <si>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</si>
  <si>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</si>
  <si>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</si>
  <si>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</si>
  <si>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</si>
  <si>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</si>
  <si>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</si>
  <si>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</si>
  <si>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</si>
  <si>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</si>
  <si>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</si>
  <si>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</si>
  <si>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</si>
  <si>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</si>
  <si>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</si>
  <si>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</si>
  <si>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</si>
  <si>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</si>
  <si>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</si>
  <si>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</si>
  <si>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</si>
  <si>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</si>
  <si>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</si>
  <si>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</si>
  <si>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</si>
  <si>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</si>
  <si>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</si>
  <si>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</si>
  <si>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</si>
  <si>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</si>
  <si>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</si>
  <si>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</si>
  <si>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</si>
  <si>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</si>
  <si>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</si>
  <si>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</si>
  <si>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</si>
  <si>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</si>
  <si>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</si>
  <si>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</si>
  <si>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</si>
  <si>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</si>
  <si>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</si>
  <si>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</si>
  <si>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</si>
  <si>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</si>
  <si>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</si>
  <si>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</si>
  <si>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</si>
  <si>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</si>
  <si>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</si>
  <si>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</si>
  <si>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</si>
  <si>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</si>
  <si>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</si>
  <si>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</si>
  <si>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</si>
  <si>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</si>
  <si>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</si>
  <si>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</si>
  <si>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</si>
  <si>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</si>
  <si>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</si>
  <si>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</si>
  <si>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</si>
  <si>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</si>
  <si>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</si>
  <si>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</si>
  <si>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</si>
  <si>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</si>
  <si>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</si>
  <si>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</si>
  <si>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</si>
  <si>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</si>
  <si>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</si>
  <si>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</si>
  <si>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</si>
  <si>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</si>
  <si>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</si>
  <si>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</si>
  <si>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</si>
  <si>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</si>
  <si>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</si>
  <si>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</si>
  <si>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</si>
  <si>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</si>
  <si>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</si>
  <si>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</si>
  <si>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</si>
  <si>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</si>
  <si>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</si>
  <si>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</si>
  <si>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</si>
  <si>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</si>
  <si>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</si>
  <si>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</si>
  <si>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</si>
  <si>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</si>
  <si>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</si>
  <si>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</si>
  <si>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</si>
  <si>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</si>
  <si>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</si>
  <si>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</si>
  <si>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</si>
  <si>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</si>
  <si>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</si>
  <si>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</si>
  <si>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</si>
  <si>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</si>
  <si>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</si>
  <si>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</si>
  <si>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</si>
  <si>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</si>
  <si>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</si>
  <si>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</si>
  <si>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</si>
  <si>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</si>
  <si>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</si>
  <si>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</si>
  <si>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</si>
  <si>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</si>
  <si>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</si>
  <si>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</si>
  <si>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</si>
  <si>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</si>
  <si>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</si>
  <si>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</si>
  <si>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</si>
  <si>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</si>
  <si>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</si>
  <si>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</si>
  <si>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</si>
  <si>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</si>
  <si>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</si>
  <si>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</si>
  <si>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</si>
  <si>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</si>
  <si>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</si>
  <si>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</si>
  <si>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</si>
  <si>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</si>
  <si>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</si>
  <si>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</si>
  <si>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</si>
  <si>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</si>
  <si>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</si>
  <si>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</si>
  <si>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</si>
  <si>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</si>
  <si>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</si>
  <si>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</si>
  <si>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</si>
  <si>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</si>
  <si>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</si>
  <si>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</si>
  <si>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</si>
  <si>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</si>
  <si>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</si>
  <si>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</si>
  <si>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</si>
  <si>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</si>
  <si>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</si>
  <si>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</si>
  <si>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</si>
  <si>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</si>
  <si>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</si>
  <si>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</si>
  <si>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</si>
  <si>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</si>
  <si>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</si>
  <si>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</si>
  <si>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</si>
  <si>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</si>
  <si>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</si>
  <si>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</si>
  <si>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</si>
  <si>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</si>
  <si>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</si>
  <si>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</si>
  <si>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</si>
  <si>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</si>
  <si>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</si>
  <si>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</si>
  <si>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</si>
  <si>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</si>
  <si>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</si>
  <si>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</si>
  <si>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</si>
  <si>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</si>
  <si>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</si>
  <si>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</si>
  <si>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</si>
  <si>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</si>
  <si>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</si>
  <si>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</si>
  <si>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</si>
  <si>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</si>
  <si>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</si>
  <si>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</si>
  <si>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</si>
  <si>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</si>
  <si>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</si>
  <si>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</si>
  <si>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</si>
  <si>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</si>
  <si>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</si>
  <si>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</si>
  <si>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</si>
  <si>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</si>
  <si>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</si>
  <si>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</si>
  <si>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</si>
  <si>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</si>
  <si>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</si>
  <si>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</si>
  <si>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</si>
  <si>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</si>
  <si>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</si>
  <si>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</si>
  <si>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</si>
  <si>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</si>
  <si>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</si>
  <si>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</si>
  <si>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</si>
  <si>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</si>
  <si>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</si>
  <si>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</si>
  <si>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</si>
  <si>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</si>
  <si>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</si>
  <si>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</si>
  <si>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</si>
  <si>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</si>
  <si>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</si>
  <si>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</si>
  <si>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</si>
  <si>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</si>
  <si>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</si>
  <si>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</si>
  <si>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</si>
  <si>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</si>
  <si>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</si>
  <si>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</si>
  <si>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</si>
  <si>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</si>
  <si>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</si>
  <si>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</si>
  <si>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</si>
  <si>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</si>
  <si>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</si>
  <si>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</si>
  <si>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</si>
  <si>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</si>
  <si>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</si>
  <si>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</si>
  <si>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</si>
  <si>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</si>
  <si>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</si>
  <si>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</si>
  <si>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</si>
  <si>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</si>
  <si>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</si>
  <si>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</si>
  <si>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</si>
  <si>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</si>
  <si>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</si>
  <si>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</si>
  <si>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</si>
  <si>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</si>
  <si>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</si>
  <si>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</si>
  <si>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</si>
  <si>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</si>
  <si>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</si>
  <si>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</si>
  <si>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</si>
  <si>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</si>
  <si>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</si>
  <si>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</si>
  <si>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</si>
  <si>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</si>
  <si>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</si>
  <si>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</si>
  <si>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</si>
  <si>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</si>
  <si>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</si>
  <si>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</si>
  <si>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</si>
  <si>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</si>
  <si>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</si>
  <si>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</si>
  <si>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</si>
  <si>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</si>
  <si>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</si>
  <si>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</si>
  <si>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</si>
  <si>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</si>
  <si>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</si>
  <si>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</si>
  <si>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</si>
  <si>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</si>
  <si>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</si>
  <si>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</si>
  <si>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</si>
  <si>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</si>
  <si>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</si>
  <si>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</si>
  <si>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</si>
  <si>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</si>
  <si>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</si>
  <si>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</si>
  <si>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</si>
  <si>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</si>
  <si>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</si>
  <si>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</si>
  <si>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</si>
  <si>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</si>
  <si>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</si>
  <si>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</si>
  <si>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</si>
  <si>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</si>
  <si>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</si>
  <si>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</si>
  <si>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</si>
  <si>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</si>
  <si>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</si>
  <si>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</si>
  <si>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</si>
  <si>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</si>
  <si>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</si>
  <si>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</si>
  <si>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</si>
  <si>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</si>
  <si>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</si>
  <si>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</si>
  <si>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</si>
  <si>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</si>
  <si>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</si>
  <si>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</si>
  <si>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</si>
  <si>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</si>
  <si>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</si>
  <si>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</si>
  <si>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</si>
  <si>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</si>
  <si>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</si>
  <si>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</si>
  <si>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</si>
  <si>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</si>
  <si>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</si>
  <si>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</si>
  <si>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</si>
  <si>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</si>
  <si>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</si>
  <si>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</si>
  <si>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</si>
  <si>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</si>
  <si>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</si>
  <si>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</si>
  <si>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</si>
  <si>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</si>
  <si>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</si>
  <si>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</si>
  <si>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</si>
  <si>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</si>
  <si>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</si>
  <si>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</si>
  <si>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</si>
  <si>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</si>
  <si>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</si>
  <si>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</si>
  <si>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</si>
  <si>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</si>
  <si>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</si>
  <si>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</si>
  <si>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</si>
  <si>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</si>
  <si>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</si>
  <si>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</si>
  <si>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</si>
  <si>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</si>
  <si>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</si>
  <si>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</si>
  <si>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</si>
  <si>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</si>
  <si>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</si>
  <si>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</si>
  <si>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</si>
  <si>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</si>
  <si>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</si>
  <si>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</si>
  <si>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</si>
  <si>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</si>
  <si>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</si>
  <si>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</si>
  <si>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</si>
  <si>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</si>
  <si>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</si>
  <si>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</si>
  <si>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</si>
  <si>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</si>
  <si>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</si>
  <si>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</si>
  <si>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</si>
  <si>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</si>
  <si>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</si>
  <si>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</si>
  <si>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</si>
  <si>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</si>
  <si>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</si>
  <si>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</si>
  <si>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</si>
  <si>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</si>
  <si>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</si>
  <si>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</si>
  <si>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</si>
  <si>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</si>
  <si>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</si>
  <si>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</si>
  <si>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</si>
  <si>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</si>
  <si>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</si>
  <si>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</si>
  <si>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</si>
  <si>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</si>
  <si>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</si>
  <si>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</si>
  <si>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</si>
  <si>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</si>
  <si>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</si>
  <si>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</si>
  <si>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</si>
  <si>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</si>
  <si>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</si>
  <si>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</si>
  <si>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</si>
  <si>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</si>
  <si>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</si>
  <si>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</si>
  <si>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</si>
  <si>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</si>
  <si>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</si>
  <si>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</si>
  <si>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</si>
  <si>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</si>
  <si>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</si>
  <si>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</si>
  <si>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</si>
  <si>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</si>
  <si>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</si>
  <si>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</si>
  <si>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</si>
  <si>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</si>
  <si>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</si>
  <si>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</si>
  <si>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</si>
  <si>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</si>
  <si>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</si>
  <si>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</si>
  <si>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</si>
  <si>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</si>
  <si>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</si>
  <si>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</si>
  <si>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</si>
  <si>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</si>
  <si>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</si>
  <si>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</si>
  <si>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</si>
  <si>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</si>
  <si>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</si>
  <si>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</si>
  <si>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</si>
  <si>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</si>
  <si>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</si>
  <si>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</si>
  <si>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</si>
  <si>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</si>
  <si>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</si>
  <si>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</si>
  <si>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</si>
  <si>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</si>
  <si>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</si>
  <si>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</si>
  <si>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</si>
  <si>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</si>
  <si>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</si>
  <si>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</si>
  <si>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</si>
  <si>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</si>
  <si>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</si>
  <si>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</si>
  <si>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</si>
  <si>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</si>
  <si>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</si>
  <si>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</si>
  <si>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</si>
  <si>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</si>
  <si>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</si>
  <si>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</si>
  <si>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</si>
  <si>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</si>
  <si>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</si>
  <si>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</si>
  <si>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</si>
  <si>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</si>
  <si>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</si>
  <si>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</si>
  <si>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</si>
  <si>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</si>
  <si>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</si>
  <si>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</si>
  <si>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</si>
  <si>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</si>
  <si>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</si>
  <si>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</si>
  <si>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</si>
  <si>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</si>
  <si>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</si>
  <si>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</si>
  <si>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</si>
  <si>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</si>
  <si>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</si>
  <si>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</si>
  <si>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</si>
  <si>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</si>
  <si>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</si>
  <si>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</si>
  <si>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</si>
  <si>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</si>
  <si>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</si>
  <si>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</si>
  <si>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</si>
  <si>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</si>
  <si>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</si>
  <si>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</si>
  <si>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</si>
  <si>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</si>
  <si>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</si>
  <si>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</si>
  <si>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</si>
  <si>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</si>
  <si>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</si>
  <si>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</si>
  <si>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</si>
  <si>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</si>
  <si>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</si>
  <si>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</si>
  <si>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</si>
  <si>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</si>
  <si>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</si>
  <si>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</si>
  <si>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</si>
  <si>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</si>
  <si>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</si>
  <si>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</si>
  <si>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</si>
  <si>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</si>
  <si>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</si>
  <si>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</si>
  <si>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</si>
  <si>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</si>
  <si>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</si>
  <si>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</si>
  <si>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</si>
  <si>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</si>
  <si>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</si>
  <si>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</si>
  <si>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</si>
  <si>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</si>
  <si>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</si>
  <si>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</si>
  <si>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</si>
  <si>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</si>
  <si>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</si>
  <si>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</si>
  <si>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</si>
  <si>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</si>
  <si>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</si>
  <si>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</si>
  <si>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</si>
  <si>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</si>
  <si>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</si>
  <si>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</si>
  <si>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</si>
  <si>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</si>
  <si>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</si>
  <si>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</si>
  <si>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</si>
  <si>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</si>
  <si>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</si>
  <si>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</si>
  <si>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</si>
  <si>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</si>
  <si>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</si>
  <si>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</si>
  <si>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</si>
  <si>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</si>
  <si>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</si>
  <si>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</si>
  <si>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</si>
  <si>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</si>
  <si>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</si>
  <si>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</si>
  <si>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</si>
  <si>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</si>
  <si>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</si>
  <si>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</si>
  <si>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</si>
  <si>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</si>
  <si>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</si>
  <si>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</si>
  <si>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</si>
  <si>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</si>
  <si>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</si>
  <si>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</si>
  <si>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</si>
  <si>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</si>
  <si>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</si>
  <si>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</si>
  <si>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</si>
  <si>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</si>
  <si>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</si>
  <si>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</si>
  <si>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</si>
  <si>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</si>
  <si>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</si>
  <si>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</si>
  <si>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</si>
  <si>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</si>
  <si>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</si>
  <si>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</si>
  <si>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</si>
  <si>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</si>
  <si>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</si>
  <si>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</si>
  <si>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</si>
  <si>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</si>
  <si>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</si>
  <si>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</si>
  <si>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</si>
  <si>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</si>
  <si>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</si>
  <si>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</si>
  <si>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</si>
  <si>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</si>
  <si>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</si>
  <si>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</si>
  <si>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</si>
  <si>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</si>
  <si>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</si>
  <si>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</si>
  <si>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</si>
  <si>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</si>
  <si>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</si>
  <si>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</si>
  <si>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</si>
  <si>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</si>
  <si>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</si>
  <si>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</si>
  <si>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</si>
  <si>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</si>
  <si>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</si>
  <si>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</si>
  <si>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</si>
  <si>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</si>
  <si>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</si>
  <si>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</si>
  <si>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</si>
  <si>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</si>
  <si>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</si>
  <si>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</si>
  <si>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</si>
  <si>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</si>
  <si>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</si>
  <si>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</si>
  <si>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</si>
  <si>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</si>
  <si>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</si>
  <si>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</si>
  <si>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</si>
  <si>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</si>
  <si>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</si>
  <si>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</si>
  <si>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</si>
  <si>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</si>
  <si>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</si>
  <si>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</si>
  <si>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</si>
  <si>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</si>
  <si>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</si>
  <si>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</si>
  <si>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</si>
  <si>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</si>
  <si>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</si>
  <si>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</si>
  <si>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</si>
  <si>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</si>
  <si>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</si>
  <si>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</si>
  <si>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</si>
  <si>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</si>
  <si>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</si>
  <si>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</si>
  <si>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</si>
  <si>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</si>
  <si>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</si>
  <si>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</si>
  <si>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</si>
  <si>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</si>
  <si>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</si>
  <si>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</si>
  <si>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</si>
  <si>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</si>
  <si>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</si>
  <si>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</si>
  <si>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</si>
  <si>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</si>
  <si>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</si>
  <si>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</si>
  <si>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</si>
  <si>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</si>
  <si>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</si>
  <si>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</si>
  <si>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</si>
  <si>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</si>
  <si>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</si>
  <si>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</si>
  <si>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</si>
  <si>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</si>
  <si>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</si>
  <si>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</si>
  <si>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</si>
  <si>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</si>
  <si>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</si>
  <si>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</si>
  <si>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</si>
  <si>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</si>
  <si>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</si>
  <si>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</si>
  <si>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</si>
  <si>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</si>
  <si>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</si>
  <si>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</si>
  <si>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</si>
  <si>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</si>
  <si>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</si>
  <si>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</si>
  <si>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</si>
  <si>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</si>
  <si>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</si>
  <si>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</si>
  <si>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</si>
  <si>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</si>
  <si>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</si>
  <si>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</si>
  <si>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</si>
  <si>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</si>
  <si>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</si>
  <si>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</si>
  <si>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</si>
  <si>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</si>
  <si>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</si>
  <si>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</si>
  <si>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</si>
  <si>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</si>
  <si>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</si>
  <si>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</si>
  <si>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</si>
  <si>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</si>
  <si>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</si>
  <si>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</si>
  <si>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</si>
  <si>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</si>
  <si>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</si>
  <si>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</si>
  <si>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</si>
  <si>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</si>
  <si>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</si>
  <si>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</si>
  <si>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</si>
  <si>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</si>
  <si>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</si>
  <si>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</si>
  <si>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</si>
  <si>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</si>
  <si>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</si>
  <si>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</si>
  <si>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</si>
  <si>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</si>
  <si>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</si>
  <si>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</si>
  <si>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</si>
  <si>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</si>
  <si>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</si>
  <si>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</si>
  <si>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</si>
  <si>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</si>
  <si>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</si>
  <si>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</si>
  <si>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</si>
  <si>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</si>
  <si>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</si>
  <si>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</si>
  <si>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</si>
  <si>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</si>
  <si>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</si>
  <si>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</si>
  <si>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</si>
  <si>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</si>
  <si>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</si>
  <si>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</si>
  <si>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</si>
  <si>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</si>
  <si>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</si>
  <si>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</si>
  <si>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</si>
  <si>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</si>
  <si>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</si>
  <si>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</si>
  <si>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</si>
  <si>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</si>
  <si>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</si>
  <si>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</si>
  <si>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</si>
  <si>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</si>
  <si>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</si>
  <si>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</si>
  <si>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</si>
  <si>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</si>
  <si>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</si>
  <si>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</si>
  <si>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</si>
  <si>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</si>
  <si>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</si>
  <si>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</si>
  <si>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</si>
  <si>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</si>
  <si>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</si>
  <si>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</si>
  <si>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</si>
  <si>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</si>
  <si>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</si>
  <si>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</si>
  <si>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</si>
  <si>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</si>
  <si>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</si>
  <si>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</si>
  <si>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</si>
  <si>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</si>
  <si>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</si>
  <si>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</si>
  <si>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</si>
  <si>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</si>
  <si>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</si>
  <si>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</si>
  <si>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</si>
  <si>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</si>
  <si>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</si>
  <si>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</si>
  <si>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</si>
  <si>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</si>
  <si>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</si>
  <si>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</si>
  <si>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</si>
  <si>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</si>
  <si>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</si>
  <si>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</si>
  <si>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</si>
  <si>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</si>
  <si>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</si>
  <si>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</si>
  <si>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</si>
  <si>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</si>
  <si>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</si>
  <si>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</si>
  <si>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</si>
  <si>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</si>
  <si>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</si>
  <si>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</si>
  <si>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</si>
  <si>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</si>
  <si>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</si>
  <si>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</si>
  <si>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</si>
  <si>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</si>
  <si>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</si>
  <si>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</si>
  <si>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</si>
  <si>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</si>
  <si>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</si>
  <si>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</si>
  <si>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</si>
  <si>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</si>
  <si>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</si>
  <si>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</si>
  <si>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</si>
  <si>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</si>
  <si>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</si>
  <si>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</si>
  <si>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</si>
  <si>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</si>
  <si>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</si>
  <si>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</si>
  <si>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</si>
  <si>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</si>
  <si>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</si>
  <si>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</si>
  <si>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</si>
  <si>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</si>
  <si>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</si>
  <si>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</si>
  <si>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</si>
  <si>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</si>
  <si>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</si>
  <si>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</si>
  <si>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</si>
  <si>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</si>
  <si>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</si>
  <si>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</si>
  <si>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</si>
  <si>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</si>
  <si>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</si>
  <si>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</si>
  <si>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</si>
  <si>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</si>
  <si>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</si>
  <si>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</si>
  <si>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</si>
  <si>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</si>
  <si>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</si>
  <si>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</si>
  <si>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</si>
  <si>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</si>
  <si>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</si>
  <si>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</si>
  <si>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</si>
  <si>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</si>
  <si>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</si>
  <si>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</si>
  <si>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</si>
  <si>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</si>
  <si>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</si>
  <si>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</si>
  <si>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</si>
  <si>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</si>
  <si>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</si>
  <si>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</si>
  <si>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</si>
  <si>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</si>
  <si>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</si>
  <si>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</si>
  <si>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</si>
  <si>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</si>
  <si>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</si>
  <si>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</si>
  <si>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</si>
  <si>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</si>
  <si>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</si>
  <si>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</si>
  <si>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</si>
  <si>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</si>
  <si>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</si>
  <si>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</si>
  <si>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</si>
  <si>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</si>
  <si>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</si>
  <si>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</si>
  <si>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</si>
  <si>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</si>
  <si>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</si>
  <si>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</si>
  <si>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</si>
  <si>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</si>
  <si>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</si>
  <si>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</si>
  <si>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</si>
  <si>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</si>
  <si>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</si>
  <si>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</si>
  <si>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</si>
  <si>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</si>
  <si>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</si>
  <si>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</si>
  <si>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</si>
  <si>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</si>
  <si>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</si>
  <si>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</si>
  <si>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</si>
  <si>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</si>
  <si>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</si>
  <si>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</si>
  <si>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</si>
  <si>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</si>
  <si>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</si>
  <si>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</si>
  <si>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</si>
  <si>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</si>
  <si>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</si>
  <si>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</si>
  <si>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</si>
  <si>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</si>
  <si>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</si>
  <si>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</si>
  <si>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</si>
  <si>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</si>
  <si>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</si>
  <si>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</si>
  <si>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</si>
  <si>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</si>
  <si>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</si>
  <si>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</si>
  <si>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</si>
  <si>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</si>
  <si>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</si>
  <si>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</si>
  <si>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</si>
  <si>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</si>
  <si>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</si>
  <si>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</si>
  <si>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</si>
  <si>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</si>
  <si>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</si>
  <si>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</si>
  <si>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</si>
  <si>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</si>
  <si>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</si>
  <si>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</si>
  <si>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</si>
  <si>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</si>
  <si>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</si>
  <si>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</si>
  <si>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</si>
  <si>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</si>
  <si>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</si>
  <si>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</si>
  <si>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</si>
  <si>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</si>
  <si>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</si>
  <si>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</si>
  <si>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</si>
  <si>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</si>
  <si>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</si>
  <si>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</si>
  <si>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</si>
  <si>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</si>
  <si>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</si>
  <si>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</si>
  <si>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</si>
  <si>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</si>
  <si>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</si>
  <si>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</si>
  <si>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</si>
  <si>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</si>
  <si>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</si>
  <si>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</si>
  <si>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</si>
  <si>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</si>
  <si>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</si>
  <si>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</si>
  <si>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</si>
  <si>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</si>
  <si>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</si>
  <si>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</si>
  <si>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</si>
  <si>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</si>
  <si>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</si>
  <si>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</si>
  <si>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</si>
  <si>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</si>
  <si>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</si>
  <si>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</si>
  <si>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</si>
  <si>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</si>
  <si>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</si>
  <si>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</si>
  <si>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</si>
  <si>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</si>
  <si>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</si>
  <si>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</si>
  <si>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</si>
  <si>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</si>
  <si>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</si>
  <si>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</si>
  <si>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</si>
  <si>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</si>
  <si>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</si>
  <si>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</si>
  <si>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</si>
  <si>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</si>
  <si>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</si>
  <si>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</si>
  <si>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</si>
  <si>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</si>
  <si>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</si>
  <si>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</si>
  <si>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</si>
  <si>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</si>
  <si>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</si>
  <si>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</si>
  <si>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</si>
  <si>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</si>
  <si>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</si>
  <si>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</si>
  <si>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</si>
  <si>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</si>
  <si>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</si>
  <si>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</si>
  <si>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</si>
  <si>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</si>
  <si>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</si>
  <si>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</si>
  <si>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</si>
  <si>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</si>
  <si>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</si>
  <si>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</si>
  <si>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</si>
  <si>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</si>
  <si>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</si>
  <si>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</si>
  <si>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</si>
  <si>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</si>
  <si>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</si>
  <si>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</si>
  <si>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</si>
  <si>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</si>
  <si>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</si>
  <si>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</si>
  <si>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</si>
  <si>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</si>
  <si>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</si>
  <si>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</si>
  <si>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</si>
  <si>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</si>
  <si>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</si>
  <si>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</si>
  <si>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</si>
  <si>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</si>
  <si>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</si>
  <si>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</si>
  <si>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</si>
  <si>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</si>
  <si>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</si>
  <si>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</si>
  <si>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</si>
  <si>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</si>
  <si>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</si>
  <si>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</si>
  <si>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</si>
  <si>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</si>
  <si>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</si>
  <si>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</si>
  <si>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</si>
  <si>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</si>
  <si>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</si>
  <si>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</si>
  <si>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</si>
  <si>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</si>
  <si>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</si>
  <si>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</si>
  <si>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</si>
  <si>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</si>
  <si>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</si>
  <si>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</si>
  <si>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</si>
  <si>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</si>
  <si>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</si>
  <si>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</si>
  <si>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</si>
  <si>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</si>
  <si>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</si>
  <si>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</si>
  <si>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</si>
  <si>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</si>
  <si>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</si>
  <si>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</si>
  <si>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</si>
  <si>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</si>
  <si>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</si>
  <si>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</si>
  <si>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</si>
  <si>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</si>
  <si>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</si>
  <si>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</si>
  <si>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</si>
  <si>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</si>
  <si>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</si>
  <si>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</si>
  <si>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</si>
  <si>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</si>
  <si>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</si>
  <si>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</si>
  <si>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</si>
  <si>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</si>
  <si>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</si>
  <si>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</si>
  <si>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</si>
  <si>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</si>
  <si>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</si>
  <si>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</si>
  <si>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</si>
  <si>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</si>
  <si>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</si>
  <si>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</si>
  <si>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</si>
  <si>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</si>
  <si>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</si>
  <si>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</si>
  <si>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</si>
  <si>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</si>
  <si>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</si>
  <si>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</si>
  <si>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</si>
  <si>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</si>
  <si>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</si>
  <si>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</si>
  <si>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</si>
  <si>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</si>
  <si>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</si>
  <si>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</si>
  <si>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</si>
  <si>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</si>
  <si>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</si>
  <si>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</si>
  <si>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</si>
  <si>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</si>
  <si>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</si>
  <si>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</si>
  <si>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</si>
  <si>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</si>
  <si>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</si>
  <si>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</si>
  <si>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</si>
  <si>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</si>
  <si>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</si>
  <si>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</si>
  <si>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</si>
  <si>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</si>
  <si>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</si>
  <si>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</si>
  <si>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</si>
  <si>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</si>
  <si>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</si>
  <si>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</si>
  <si>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</si>
  <si>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</si>
  <si>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</si>
  <si>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</si>
  <si>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</si>
  <si>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</si>
  <si>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</si>
  <si>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</si>
  <si>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</si>
  <si>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</si>
  <si>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</si>
  <si>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</si>
  <si>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</si>
  <si>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</si>
  <si>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</si>
  <si>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</si>
  <si>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</si>
  <si>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</si>
  <si>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</si>
  <si>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</si>
  <si>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</si>
  <si>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</si>
  <si>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</si>
  <si>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</si>
  <si>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</si>
  <si>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</si>
  <si>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</si>
  <si>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</si>
  <si>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</si>
  <si>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</si>
  <si>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</si>
  <si>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</si>
  <si>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</si>
  <si>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</si>
  <si>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</si>
  <si>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</si>
  <si>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</si>
  <si>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</si>
  <si>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</si>
  <si>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</si>
  <si>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</si>
  <si>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</si>
  <si>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</si>
  <si>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</si>
  <si>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</si>
  <si>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</si>
  <si>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</si>
  <si>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</si>
  <si>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</si>
  <si>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</si>
  <si>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</si>
  <si>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</si>
  <si>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</si>
  <si>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</si>
  <si>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</si>
  <si>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</si>
  <si>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</si>
  <si>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</si>
  <si>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</si>
  <si>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</si>
  <si>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</si>
  <si>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</si>
  <si>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</si>
  <si>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</si>
  <si>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</si>
  <si>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</si>
  <si>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</si>
  <si>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</si>
  <si>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</si>
  <si>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</si>
  <si>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</si>
  <si>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</si>
  <si>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</si>
  <si>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</si>
  <si>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</si>
  <si>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</si>
  <si>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</si>
  <si>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</si>
  <si>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</si>
  <si>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</si>
  <si>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</si>
  <si>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</si>
  <si>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</si>
  <si>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</si>
  <si>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</si>
  <si>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</si>
  <si>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</si>
  <si>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</si>
  <si>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</si>
  <si>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</si>
  <si>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</si>
  <si>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</si>
  <si>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</si>
  <si>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</si>
  <si>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</si>
  <si>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</si>
  <si>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</si>
  <si>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</si>
  <si>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</si>
  <si>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</si>
  <si>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</si>
  <si>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</si>
  <si>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</si>
  <si>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</si>
  <si>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</si>
  <si>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</si>
  <si>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</si>
  <si>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</si>
  <si>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</si>
  <si>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</si>
  <si>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</si>
  <si>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</si>
  <si>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</si>
  <si>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</si>
  <si>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</si>
  <si>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</si>
  <si>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</si>
  <si>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</si>
  <si>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</si>
  <si>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</si>
  <si>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</si>
  <si>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</si>
  <si>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</si>
  <si>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</si>
  <si>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</si>
  <si>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</si>
  <si>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</si>
  <si>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</si>
  <si>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</si>
  <si>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</si>
  <si>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</si>
  <si>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</si>
  <si>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</si>
  <si>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</si>
  <si>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</si>
  <si>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</si>
  <si>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</si>
  <si>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</si>
  <si>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</si>
  <si>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</si>
  <si>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</si>
  <si>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</si>
  <si>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</si>
  <si>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</si>
  <si>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</si>
  <si>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</si>
  <si>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</si>
  <si>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</si>
  <si>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</si>
  <si>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</si>
  <si>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</si>
  <si>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</si>
  <si>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</si>
  <si>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</si>
  <si>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</si>
  <si>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</si>
  <si>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</si>
  <si>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</si>
  <si>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</si>
  <si>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</si>
  <si>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</si>
  <si>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</si>
  <si>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</si>
  <si>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</si>
  <si>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</si>
  <si>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</si>
  <si>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</si>
  <si>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</si>
  <si>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</si>
  <si>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</si>
  <si>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</si>
  <si>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</si>
  <si>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</si>
  <si>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</si>
  <si>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</si>
  <si>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</si>
  <si>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</si>
  <si>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</si>
  <si>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</si>
  <si>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</si>
  <si>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</si>
  <si>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</si>
  <si>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</si>
  <si>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</si>
  <si>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</si>
  <si>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</si>
  <si>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</si>
  <si>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</si>
  <si>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</si>
  <si>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</si>
  <si>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</si>
  <si>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</si>
  <si>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</si>
  <si>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</si>
  <si>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</si>
  <si>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</si>
  <si>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</si>
  <si>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</si>
  <si>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</si>
  <si>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</si>
  <si>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</si>
  <si>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</si>
  <si>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</si>
  <si>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</si>
  <si>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</si>
  <si>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</si>
  <si>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</si>
  <si>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</si>
  <si>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</si>
  <si>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</si>
  <si>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</si>
  <si>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</si>
  <si>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</si>
  <si>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</si>
  <si>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</si>
  <si>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</si>
  <si>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</si>
  <si>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</si>
  <si>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</si>
  <si>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</si>
  <si>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</si>
  <si>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</si>
  <si>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</si>
  <si>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</si>
  <si>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</si>
  <si>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</si>
  <si>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</si>
  <si>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</si>
  <si>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</si>
  <si>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</si>
  <si>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</si>
  <si>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</si>
  <si>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</si>
  <si>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</si>
  <si>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</si>
  <si>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</si>
  <si>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</si>
  <si>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</si>
  <si>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</si>
  <si>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</si>
  <si>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</si>
  <si>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</si>
  <si>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</si>
  <si>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</si>
  <si>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</si>
  <si>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</si>
  <si>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</si>
  <si>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</si>
  <si>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</si>
  <si>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</si>
  <si>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</si>
  <si>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</si>
  <si>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</si>
  <si>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</si>
  <si>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</si>
  <si>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</si>
  <si>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</si>
  <si>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</si>
  <si>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</si>
  <si>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</si>
  <si>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</si>
  <si>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</si>
  <si>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</si>
  <si>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</si>
  <si>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</si>
  <si>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</si>
  <si>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</si>
  <si>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</si>
  <si>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</si>
  <si>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</si>
  <si>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</si>
  <si>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</si>
  <si>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</si>
  <si>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</si>
  <si>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</si>
  <si>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</si>
  <si>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</si>
  <si>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</si>
  <si>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</si>
  <si>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</si>
  <si>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</si>
  <si>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</si>
  <si>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</si>
  <si>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</si>
  <si>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</si>
  <si>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</si>
  <si>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</si>
  <si>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</si>
  <si>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</si>
  <si>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</si>
  <si>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</si>
  <si>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</si>
  <si>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</si>
  <si>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</si>
  <si>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</si>
  <si>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</si>
  <si>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</si>
  <si>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</si>
  <si>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</si>
  <si>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</si>
  <si>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</si>
  <si>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</si>
  <si>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</si>
  <si>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</si>
  <si>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</si>
  <si>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</si>
  <si>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</si>
  <si>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</si>
  <si>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</si>
  <si>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</si>
  <si>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</si>
  <si>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</si>
  <si>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</si>
  <si>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</si>
  <si>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</si>
  <si>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</si>
  <si>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</si>
  <si>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</si>
  <si>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</si>
  <si>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</si>
  <si>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</si>
  <si>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</si>
  <si>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</si>
  <si>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</si>
  <si>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</si>
  <si>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</si>
  <si>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</si>
  <si>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</si>
  <si>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</si>
  <si>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</si>
  <si>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</si>
  <si>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</si>
  <si>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</si>
  <si>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</si>
  <si>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</si>
  <si>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</si>
  <si>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</si>
  <si>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</si>
  <si>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</si>
  <si>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</si>
  <si>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</si>
  <si>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</si>
  <si>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</si>
  <si>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</si>
  <si>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</si>
  <si>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</si>
  <si>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</si>
  <si>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</si>
  <si>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</si>
  <si>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</si>
  <si>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</si>
  <si>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</si>
  <si>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</si>
  <si>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</si>
  <si>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</si>
  <si>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</si>
  <si>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</si>
  <si>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</si>
  <si>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</si>
  <si>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</si>
  <si>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</si>
  <si>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</si>
  <si>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</si>
  <si>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</si>
  <si>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</si>
  <si>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</si>
  <si>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</si>
  <si>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</si>
  <si>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</si>
  <si>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</si>
  <si>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</si>
  <si>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</si>
  <si>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</si>
  <si>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</si>
  <si>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</si>
  <si>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</si>
  <si>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</si>
  <si>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</si>
  <si>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</si>
  <si>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</si>
  <si>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</si>
  <si>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</si>
  <si>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</si>
  <si>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</si>
  <si>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</si>
  <si>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</si>
  <si>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</si>
  <si>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</si>
  <si>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</si>
  <si>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</si>
  <si>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</si>
  <si>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</si>
  <si>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</si>
  <si>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</si>
  <si>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</si>
  <si>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</si>
  <si>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</si>
  <si>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</si>
  <si>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</si>
  <si>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</si>
  <si>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</si>
  <si>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</si>
  <si>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</si>
  <si>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</si>
  <si>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</si>
  <si>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</si>
  <si>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</si>
  <si>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</si>
  <si>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</si>
  <si>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</si>
  <si>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</si>
  <si>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</si>
  <si>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</si>
  <si>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</si>
  <si>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</si>
  <si>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</si>
  <si>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</si>
  <si>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</si>
  <si>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</si>
  <si>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</si>
  <si>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</si>
  <si>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</si>
  <si>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</si>
  <si>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</si>
  <si>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</si>
  <si>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</si>
  <si>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</si>
  <si>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</si>
  <si>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</si>
  <si>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</si>
  <si>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</si>
  <si>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</si>
  <si>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</si>
  <si>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</si>
  <si>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</si>
  <si>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</si>
  <si>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</si>
  <si>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</si>
  <si>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</si>
  <si>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</si>
  <si>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</si>
  <si>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</si>
  <si>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</si>
  <si>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</si>
  <si>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</si>
  <si>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</si>
  <si>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</si>
  <si>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</si>
  <si>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</si>
  <si>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</si>
  <si>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</si>
  <si>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</si>
  <si>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</si>
  <si>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</si>
  <si>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</si>
  <si>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</si>
  <si>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</si>
  <si>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</si>
  <si>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</si>
  <si>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</si>
  <si>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</si>
  <si>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</si>
  <si>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</si>
  <si>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</si>
  <si>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</si>
  <si>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</si>
  <si>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</si>
  <si>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</si>
  <si>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</si>
  <si>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</si>
  <si>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</si>
  <si>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</si>
  <si>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</si>
  <si>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</si>
  <si>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</si>
  <si>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</si>
  <si>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</si>
  <si>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</si>
  <si>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</si>
  <si>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</si>
  <si>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</si>
  <si>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</si>
  <si>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</si>
  <si>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</si>
  <si>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</si>
  <si>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</si>
  <si>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</si>
  <si>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</si>
  <si>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</si>
  <si>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</si>
  <si>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</si>
  <si>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</si>
  <si>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</si>
  <si>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</si>
  <si>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</si>
  <si>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</si>
  <si>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</si>
  <si>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</si>
  <si>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</si>
  <si>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</si>
  <si>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</si>
  <si>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</si>
  <si>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</si>
  <si>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</si>
  <si>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</si>
  <si>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</si>
  <si>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</si>
  <si>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</si>
  <si>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</si>
  <si>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</si>
  <si>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</si>
  <si>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</si>
  <si>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</si>
  <si>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</si>
  <si>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</si>
  <si>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</si>
  <si>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</si>
  <si>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</si>
  <si>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</si>
  <si>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</si>
  <si>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</si>
  <si>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</si>
  <si>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</si>
  <si>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</si>
  <si>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</si>
  <si>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</si>
  <si>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</si>
  <si>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</si>
  <si>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</si>
  <si>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</si>
  <si>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</si>
  <si>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</si>
  <si>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</si>
  <si>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</si>
  <si>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</si>
  <si>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</si>
  <si>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</si>
  <si>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</si>
  <si>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</si>
  <si>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</si>
  <si>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</si>
  <si>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</si>
  <si>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</si>
  <si>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</si>
  <si>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</si>
  <si>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</si>
  <si>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</si>
  <si>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</si>
  <si>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</si>
  <si>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</si>
  <si>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</si>
  <si>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</si>
  <si>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</si>
  <si>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</si>
  <si>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</si>
  <si>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</si>
  <si>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</si>
  <si>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</si>
  <si>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</si>
  <si>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</si>
  <si>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</si>
  <si>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</si>
  <si>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</si>
  <si>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</si>
  <si>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</si>
  <si>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</si>
  <si>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</si>
  <si>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</si>
  <si>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</si>
  <si>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</si>
  <si>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</si>
  <si>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</si>
  <si>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</si>
  <si>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</si>
  <si>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</si>
  <si>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</si>
  <si>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</si>
  <si>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</si>
  <si>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</si>
  <si>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</si>
  <si>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</si>
  <si>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</si>
  <si>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</si>
  <si>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</si>
  <si>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</si>
  <si>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</si>
  <si>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</si>
  <si>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</si>
  <si>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</si>
  <si>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</si>
  <si>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</si>
  <si>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</si>
  <si>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</si>
  <si>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</si>
  <si>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</si>
  <si>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</si>
  <si>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</si>
  <si>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</si>
  <si>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</si>
  <si>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</si>
  <si>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</si>
  <si>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</si>
  <si>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</si>
  <si>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</si>
  <si>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</si>
  <si>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</si>
  <si>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</si>
  <si>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</si>
  <si>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</si>
  <si>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</si>
  <si>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</si>
  <si>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</si>
  <si>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</si>
  <si>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</si>
  <si>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</si>
  <si>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</si>
  <si>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</si>
  <si>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</si>
  <si>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</si>
  <si>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</si>
  <si>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</si>
  <si>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</si>
  <si>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</si>
  <si>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</si>
  <si>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</si>
  <si>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</si>
  <si>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</si>
  <si>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</si>
  <si>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</si>
  <si>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</si>
  <si>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</si>
  <si>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</si>
  <si>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</si>
  <si>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</si>
  <si>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</si>
  <si>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</si>
  <si>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</si>
  <si>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</si>
  <si>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</si>
  <si>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</si>
  <si>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</si>
  <si>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</si>
  <si>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</si>
  <si>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</si>
  <si>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</si>
  <si>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</si>
  <si>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</si>
  <si>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</si>
  <si>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</si>
  <si>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</si>
  <si>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</si>
  <si>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</si>
  <si>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</si>
  <si>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</si>
  <si>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</si>
  <si>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</si>
  <si>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</si>
  <si>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</si>
  <si>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</si>
  <si>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</si>
  <si>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</si>
  <si>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</si>
  <si>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</si>
  <si>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</si>
  <si>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</si>
  <si>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</si>
  <si>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</si>
  <si>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</si>
  <si>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</si>
  <si>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</si>
  <si>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</si>
  <si>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</si>
  <si>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</si>
  <si>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</si>
  <si>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</si>
  <si>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</si>
  <si>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</si>
  <si>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</si>
  <si>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</si>
  <si>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</si>
  <si>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</si>
  <si>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</si>
  <si>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</si>
  <si>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</si>
  <si>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</si>
  <si>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</si>
  <si>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</si>
  <si>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</si>
  <si>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</si>
  <si>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</si>
  <si>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</si>
  <si>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</si>
  <si>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</si>
  <si>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</si>
  <si>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</si>
  <si>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</si>
  <si>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</si>
  <si>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</si>
  <si>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</si>
  <si>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</si>
  <si>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</si>
  <si>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</si>
  <si>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</si>
  <si>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</si>
  <si>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</si>
  <si>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</si>
  <si>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</si>
  <si>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</si>
  <si>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</si>
  <si>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</si>
  <si>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</si>
  <si>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</si>
  <si>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</si>
  <si>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</si>
  <si>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</si>
  <si>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</si>
  <si>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</si>
  <si>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</si>
  <si>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</si>
  <si>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</si>
  <si>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</si>
  <si>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</si>
  <si>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</si>
  <si>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</si>
  <si>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</si>
  <si>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</si>
  <si>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</si>
  <si>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</si>
  <si>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</si>
  <si>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</si>
  <si>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</si>
  <si>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</si>
  <si>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</si>
  <si>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</si>
  <si>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</si>
  <si>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</si>
  <si>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</si>
  <si>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</si>
  <si>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</si>
  <si>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</si>
  <si>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</si>
  <si>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</si>
  <si>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</si>
  <si>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</si>
  <si>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</si>
  <si>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</si>
  <si>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</si>
  <si>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</si>
  <si>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</si>
  <si>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</si>
  <si>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</si>
  <si>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</si>
  <si>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</si>
  <si>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</si>
  <si>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</si>
  <si>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</si>
  <si>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</si>
  <si>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</si>
  <si>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</si>
  <si>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</si>
  <si>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</si>
  <si>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</si>
  <si>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</si>
  <si>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</si>
  <si>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</si>
  <si>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</si>
  <si>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</si>
  <si>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</si>
  <si>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</si>
  <si>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</si>
  <si>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</si>
  <si>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</si>
  <si>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</si>
  <si>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</si>
  <si>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</si>
  <si>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</si>
  <si>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</si>
  <si>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</si>
  <si>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</si>
  <si>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</si>
  <si>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</si>
  <si>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</si>
  <si>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</si>
  <si>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</si>
  <si>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</si>
  <si>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</si>
  <si>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</si>
  <si>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</si>
  <si>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</si>
  <si>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</si>
  <si>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</si>
  <si>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</si>
  <si>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</si>
  <si>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</si>
  <si>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</si>
  <si>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</si>
  <si>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</si>
  <si>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</si>
  <si>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</si>
  <si>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</si>
  <si>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</si>
  <si>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</si>
  <si>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</si>
  <si>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</si>
  <si>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</si>
  <si>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</si>
  <si>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</si>
  <si>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</si>
  <si>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</si>
  <si>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</si>
  <si>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</si>
  <si>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</si>
  <si>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</si>
  <si>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</si>
  <si>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</si>
  <si>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</si>
  <si>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</si>
  <si>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</si>
  <si>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</si>
  <si>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</si>
  <si>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</si>
  <si>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</si>
  <si>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</si>
  <si>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</si>
  <si>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</si>
  <si>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</si>
  <si>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</si>
  <si>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</si>
  <si>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</si>
  <si>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</si>
  <si>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</si>
  <si>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</si>
  <si>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</si>
  <si>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</si>
  <si>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</si>
  <si>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</si>
  <si>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</si>
  <si>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</si>
  <si>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</si>
  <si>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</si>
  <si>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</si>
  <si>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</si>
  <si>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</si>
  <si>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</si>
  <si>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</si>
  <si>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</si>
  <si>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</si>
  <si>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</si>
  <si>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</si>
  <si>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</si>
  <si>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</si>
  <si>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</si>
  <si>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</si>
  <si>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</si>
  <si>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</si>
  <si>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</si>
  <si>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</si>
  <si>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</si>
  <si>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</si>
  <si>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</si>
  <si>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</si>
  <si>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</si>
  <si>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</si>
  <si>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</si>
  <si>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</si>
  <si>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</si>
  <si>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</si>
  <si>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</si>
  <si>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</si>
  <si>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</si>
  <si>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</si>
  <si>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</si>
  <si>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</si>
  <si>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</si>
  <si>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</si>
  <si>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</si>
  <si>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</si>
  <si>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</si>
  <si>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</si>
  <si>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</si>
  <si>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</si>
  <si>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</si>
  <si>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</si>
  <si>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</si>
  <si>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</si>
  <si>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</si>
  <si>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</si>
  <si>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</si>
  <si>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</si>
  <si>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</si>
  <si>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</si>
  <si>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</si>
  <si>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</si>
  <si>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</si>
  <si>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</si>
  <si>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</si>
  <si>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</si>
  <si>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</si>
  <si>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</si>
  <si>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</si>
  <si>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</si>
  <si>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</si>
  <si>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</si>
  <si>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</si>
  <si>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</si>
  <si>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</si>
  <si>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</si>
  <si>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</si>
  <si>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</si>
  <si>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</si>
  <si>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</si>
  <si>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</si>
  <si>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</si>
  <si>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</si>
  <si>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</si>
  <si>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</si>
  <si>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</si>
  <si>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</si>
  <si>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</si>
  <si>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</si>
  <si>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</si>
  <si>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</si>
  <si>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</si>
  <si>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</si>
  <si>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</si>
  <si>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</si>
  <si>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</si>
  <si>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</si>
  <si>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</si>
  <si>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</si>
  <si>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</si>
  <si>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</si>
  <si>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</si>
  <si>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</si>
  <si>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</si>
  <si>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</si>
  <si>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</si>
  <si>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</si>
  <si>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</si>
  <si>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</si>
  <si>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</si>
  <si>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</si>
  <si>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</si>
  <si>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</si>
  <si>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</si>
  <si>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</si>
  <si>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</si>
  <si>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</si>
  <si>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</si>
  <si>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</si>
  <si>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</si>
  <si>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</si>
  <si>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</si>
  <si>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</si>
  <si>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</si>
  <si>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</si>
  <si>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</si>
  <si>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</si>
  <si>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</si>
  <si>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</si>
  <si>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</si>
  <si>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</si>
  <si>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</si>
  <si>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</si>
  <si>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</si>
  <si>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</si>
  <si>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</si>
  <si>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</si>
  <si>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</si>
  <si>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</si>
  <si>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</si>
  <si>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</si>
  <si>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</si>
  <si>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</si>
  <si>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</si>
  <si>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</si>
  <si>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</si>
  <si>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</si>
  <si>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</si>
  <si>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</si>
  <si>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</si>
  <si>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</si>
  <si>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</si>
  <si>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</si>
  <si>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</si>
  <si>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</si>
  <si>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</si>
  <si>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</si>
  <si>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</si>
  <si>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</si>
  <si>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</si>
  <si>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</si>
  <si>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</si>
  <si>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</si>
  <si>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</si>
  <si>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</si>
  <si>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</si>
  <si>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</si>
  <si>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</si>
  <si>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</si>
  <si>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</si>
  <si>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</si>
  <si>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</si>
  <si>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</si>
  <si>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</si>
  <si>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</si>
  <si>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</si>
  <si>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</si>
  <si>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</si>
  <si>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</si>
  <si>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</si>
  <si>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</si>
  <si>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</si>
  <si>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</si>
  <si>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</si>
  <si>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</si>
  <si>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</si>
  <si>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</si>
  <si>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</si>
  <si>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</si>
  <si>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</si>
  <si>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</si>
  <si>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</si>
  <si>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</si>
  <si>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</si>
  <si>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</si>
  <si>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</si>
  <si>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</si>
  <si>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</si>
  <si>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</si>
  <si>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</si>
  <si>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</si>
  <si>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</si>
  <si>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</si>
  <si>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</si>
  <si>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</si>
  <si>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</si>
  <si>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</si>
  <si>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</si>
  <si>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</si>
  <si>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</si>
  <si>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</si>
  <si>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</si>
  <si>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</si>
  <si>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</si>
  <si>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</si>
  <si>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</si>
  <si>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</si>
  <si>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</si>
  <si>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</si>
  <si>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</si>
  <si>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</si>
  <si>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</si>
  <si>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</si>
  <si>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</si>
  <si>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</si>
  <si>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</si>
  <si>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</si>
  <si>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</si>
  <si>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</si>
  <si>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</si>
  <si>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</si>
  <si>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</si>
  <si>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</si>
  <si>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</si>
  <si>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</si>
  <si>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</si>
  <si>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</si>
  <si>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</si>
  <si>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</si>
  <si>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</si>
  <si>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</si>
  <si>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</si>
  <si>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</si>
  <si>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</si>
  <si>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</si>
  <si>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</si>
  <si>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</si>
  <si>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</si>
  <si>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</si>
  <si>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</si>
  <si>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</si>
  <si>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</si>
  <si>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</si>
  <si>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</si>
  <si>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</si>
  <si>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</si>
  <si>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</si>
  <si>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</si>
  <si>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</si>
  <si>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</si>
  <si>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</si>
  <si>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</si>
  <si>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</si>
  <si>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</si>
  <si>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</si>
  <si>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</si>
  <si>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</si>
  <si>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</si>
  <si>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</si>
  <si>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</si>
  <si>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</si>
  <si>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</si>
  <si>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</si>
  <si>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</si>
  <si>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</si>
  <si>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</si>
  <si>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</si>
  <si>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</si>
  <si>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</si>
  <si>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</si>
  <si>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</si>
  <si>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</si>
  <si>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</si>
  <si>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</si>
  <si>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</si>
  <si>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</si>
  <si>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</si>
  <si>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</si>
  <si>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</si>
  <si>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</si>
  <si>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</si>
  <si>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</si>
  <si>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</si>
  <si>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</si>
  <si>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</si>
  <si>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</si>
  <si>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</si>
  <si>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</si>
  <si>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</si>
  <si>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</si>
  <si>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</si>
  <si>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</si>
  <si>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</si>
  <si>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</si>
  <si>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</si>
  <si>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</si>
  <si>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</si>
  <si>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</si>
  <si>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</si>
  <si>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</si>
  <si>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</si>
  <si>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</si>
  <si>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</si>
  <si>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</si>
  <si>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</si>
  <si>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</si>
  <si>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</si>
  <si>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</si>
  <si>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</si>
  <si>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</si>
  <si>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</si>
  <si>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</si>
  <si>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</si>
  <si>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</si>
  <si>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</si>
  <si>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</si>
  <si>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</si>
  <si>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</si>
  <si>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</si>
  <si>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</si>
  <si>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</si>
  <si>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</si>
  <si>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</si>
  <si>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</si>
  <si>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</si>
  <si>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</si>
  <si>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</si>
  <si>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</si>
  <si>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</si>
  <si>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</si>
  <si>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</si>
  <si>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</si>
  <si>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</si>
  <si>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</si>
  <si>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</si>
  <si>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</si>
  <si>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</si>
  <si>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</si>
  <si>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</si>
  <si>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</si>
  <si>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</si>
  <si>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</si>
  <si>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</si>
  <si>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</si>
  <si>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</si>
  <si>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</si>
  <si>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</si>
  <si>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</si>
  <si>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</si>
  <si>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</si>
  <si>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</si>
  <si>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</si>
  <si>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</si>
  <si>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</si>
  <si>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</si>
  <si>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</si>
  <si>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</si>
  <si>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</si>
  <si>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</si>
  <si>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</si>
  <si>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</si>
  <si>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</si>
  <si>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</si>
  <si>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</si>
  <si>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</si>
  <si>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</si>
  <si>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</si>
  <si>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</si>
  <si>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</si>
  <si>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</si>
  <si>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</si>
  <si>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</si>
  <si>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</si>
  <si>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</si>
  <si>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</si>
  <si>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</si>
  <si>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</si>
  <si>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</si>
  <si>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</si>
  <si>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</si>
  <si>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</si>
  <si>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</si>
  <si>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</si>
  <si>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</si>
  <si>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</si>
  <si>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</si>
  <si>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</si>
  <si>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</si>
  <si>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</si>
  <si>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</si>
  <si>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</si>
  <si>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</si>
  <si>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</si>
  <si>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</si>
  <si>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</si>
  <si>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</si>
  <si>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</si>
  <si>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</si>
  <si>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</si>
  <si>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</si>
  <si>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</si>
  <si>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</si>
  <si>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</si>
  <si>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</si>
  <si>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</si>
  <si>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</si>
  <si>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</si>
  <si>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</si>
  <si>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</si>
  <si>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</si>
  <si>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</si>
  <si>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</si>
  <si>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</si>
  <si>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</si>
  <si>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</si>
  <si>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</si>
  <si>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</si>
  <si>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</si>
  <si>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</si>
  <si>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</si>
  <si>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</si>
  <si>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</si>
  <si>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</si>
  <si>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</si>
  <si>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</si>
  <si>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</si>
  <si>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</si>
  <si>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</si>
  <si>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</si>
  <si>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</si>
  <si>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</si>
  <si>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</si>
  <si>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</si>
  <si>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</si>
  <si>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</si>
  <si>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</si>
  <si>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</si>
  <si>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</si>
  <si>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</si>
  <si>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</si>
  <si>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</si>
  <si>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</si>
  <si>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</si>
  <si>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</si>
  <si>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</si>
  <si>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</si>
  <si>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</si>
  <si>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</si>
  <si>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</si>
  <si>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</si>
  <si>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</si>
  <si>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</si>
  <si>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</si>
  <si>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</si>
  <si>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</si>
  <si>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</si>
  <si>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</si>
  <si>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</si>
  <si>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</si>
  <si>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</si>
  <si>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</si>
  <si>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</si>
  <si>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</si>
  <si>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</si>
  <si>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</si>
  <si>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</si>
  <si>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</si>
  <si>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</si>
  <si>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</si>
  <si>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</si>
  <si>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</si>
  <si>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</si>
  <si>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</si>
  <si>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</si>
  <si>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</si>
  <si>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</si>
  <si>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</si>
  <si>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</si>
  <si>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</si>
  <si>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</si>
  <si>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</si>
  <si>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</si>
  <si>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</si>
  <si>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</si>
  <si>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</si>
  <si>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</si>
  <si>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</si>
  <si>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</si>
  <si>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</si>
  <si>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</si>
  <si>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</si>
  <si>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</si>
  <si>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</si>
  <si>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</si>
  <si>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</si>
  <si>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</si>
  <si>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</si>
  <si>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</si>
  <si>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</si>
  <si>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</si>
  <si>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</si>
  <si>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</si>
  <si>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</si>
  <si>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</si>
  <si>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</si>
  <si>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</si>
  <si>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</si>
  <si>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</si>
  <si>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</si>
  <si>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</si>
  <si>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</si>
  <si>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</si>
  <si>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</si>
  <si>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</si>
  <si>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</si>
  <si>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</si>
  <si>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</si>
  <si>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</si>
  <si>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</si>
  <si>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</si>
  <si>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</si>
  <si>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</si>
  <si>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</si>
  <si>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</si>
  <si>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</si>
  <si>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</si>
  <si>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</si>
  <si>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</si>
  <si>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</si>
  <si>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</si>
  <si>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</si>
  <si>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</si>
  <si>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</si>
  <si>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</si>
  <si>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</si>
  <si>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</si>
  <si>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</si>
  <si>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</si>
  <si>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</si>
  <si>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</si>
  <si>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</si>
  <si>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</si>
  <si>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</si>
  <si>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</si>
  <si>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</si>
  <si>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</si>
  <si>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</si>
  <si>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</si>
  <si>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</si>
  <si>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</si>
  <si>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</si>
  <si>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</si>
  <si>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</si>
  <si>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</si>
  <si>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</si>
  <si>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</si>
  <si>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</si>
  <si>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</si>
  <si>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</si>
  <si>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</si>
  <si>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</si>
  <si>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</si>
  <si>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</si>
  <si>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</si>
  <si>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</si>
  <si>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</si>
  <si>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</si>
  <si>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</si>
  <si>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</si>
  <si>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</si>
  <si>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</si>
  <si>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</si>
  <si>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</si>
  <si>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</si>
  <si>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</si>
  <si>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</si>
  <si>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</si>
  <si>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</si>
  <si>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</si>
  <si>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</si>
  <si>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</si>
  <si>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</si>
  <si>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</si>
  <si>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</si>
  <si>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</si>
  <si>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</si>
  <si>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</si>
  <si>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</si>
  <si>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</si>
  <si>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</si>
  <si>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</si>
  <si>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</si>
  <si>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</si>
  <si>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</si>
  <si>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</si>
  <si>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</si>
  <si>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</si>
  <si>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</si>
  <si>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</si>
  <si>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</si>
  <si>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</si>
  <si>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</si>
  <si>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</si>
  <si>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</si>
  <si>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</si>
  <si>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</si>
  <si>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</si>
  <si>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</si>
  <si>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</si>
  <si>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</si>
  <si>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</si>
  <si>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</si>
  <si>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</si>
  <si>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</si>
  <si>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</si>
  <si>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</si>
  <si>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</si>
  <si>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</si>
  <si>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</si>
  <si>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</si>
  <si>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</si>
  <si>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</si>
  <si>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</si>
  <si>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</si>
  <si>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</si>
  <si>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</si>
  <si>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</si>
  <si>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</si>
  <si>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</si>
  <si>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</si>
  <si>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</si>
  <si>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</si>
  <si>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</si>
  <si>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</si>
  <si>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</si>
  <si>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</si>
  <si>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</si>
  <si>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</si>
  <si>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</si>
  <si>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</si>
  <si>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</si>
  <si>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</si>
  <si>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</si>
  <si>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</si>
  <si>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</si>
  <si>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</si>
  <si>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</si>
  <si>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</si>
  <si>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</si>
  <si>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</si>
  <si>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</si>
  <si>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</si>
  <si>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</si>
  <si>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</si>
  <si>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</si>
  <si>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</si>
  <si>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</si>
  <si>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</si>
  <si>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</si>
  <si>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</si>
  <si>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</si>
  <si>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</si>
  <si>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</si>
  <si>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</si>
  <si>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</si>
  <si>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</si>
  <si>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</si>
  <si>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</si>
  <si>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</si>
  <si>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</si>
  <si>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</si>
  <si>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</si>
  <si>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</si>
  <si>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</si>
  <si>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</si>
  <si>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</si>
  <si>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</si>
  <si>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</si>
  <si>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</si>
  <si>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</si>
  <si>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</si>
  <si>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</si>
  <si>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</si>
  <si>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</si>
  <si>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</si>
  <si>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</si>
  <si>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</si>
  <si>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</si>
  <si>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</si>
  <si>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</si>
  <si>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</si>
  <si>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</si>
  <si>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</si>
  <si>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</si>
  <si>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</si>
  <si>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</si>
  <si>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</si>
  <si>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</si>
  <si>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</si>
  <si>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</si>
  <si>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</si>
  <si>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</si>
  <si>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</si>
  <si>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</si>
  <si>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</si>
  <si>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</si>
  <si>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</si>
  <si>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</si>
  <si>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</si>
  <si>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</si>
  <si>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</si>
  <si>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</si>
  <si>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</si>
  <si>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</si>
  <si>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</si>
  <si>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</si>
  <si>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</si>
  <si>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</si>
  <si>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</si>
  <si>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</si>
  <si>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</si>
  <si>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</si>
  <si>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</si>
  <si>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</si>
  <si>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</si>
  <si>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</si>
  <si>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</si>
  <si>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</si>
  <si>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</si>
  <si>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</si>
  <si>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</si>
  <si>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</si>
  <si>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</si>
  <si>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</si>
  <si>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</si>
  <si>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</si>
  <si>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</si>
  <si>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</si>
  <si>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</si>
  <si>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</si>
  <si>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</si>
  <si>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</si>
  <si>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</si>
  <si>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</si>
  <si>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</si>
  <si>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</si>
  <si>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</si>
  <si>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</si>
  <si>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</si>
  <si>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</si>
  <si>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</si>
  <si>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</si>
  <si>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</si>
  <si>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</si>
  <si>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</si>
  <si>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</si>
  <si>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</si>
  <si>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</si>
  <si>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</si>
  <si>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</si>
  <si>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</si>
  <si>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</si>
  <si>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</si>
  <si>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</si>
  <si>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</si>
  <si>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</si>
  <si>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</si>
  <si>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</si>
  <si>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</si>
  <si>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</si>
  <si>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</si>
  <si>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</si>
  <si>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</si>
  <si>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</si>
  <si>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</si>
  <si>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</si>
  <si>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</si>
  <si>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</si>
  <si>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</si>
  <si>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</si>
  <si>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</si>
  <si>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</si>
  <si>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</si>
  <si>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</si>
  <si>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</si>
  <si>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</si>
  <si>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</si>
  <si>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</si>
  <si>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</si>
  <si>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</si>
  <si>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</si>
  <si>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</si>
  <si>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</si>
  <si>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</si>
  <si>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</si>
  <si>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</si>
  <si>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</si>
  <si>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</si>
  <si>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</si>
  <si>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</si>
  <si>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</si>
  <si>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</si>
  <si>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</si>
  <si>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</si>
  <si>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</si>
  <si>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</si>
  <si>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</si>
  <si>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</si>
  <si>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</si>
  <si>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</si>
  <si>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</si>
  <si>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</si>
  <si>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</si>
  <si>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</si>
  <si>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</si>
  <si>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</si>
  <si>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</si>
  <si>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</si>
  <si>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</si>
  <si>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</si>
  <si>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</si>
  <si>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</si>
  <si>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</si>
  <si>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</si>
  <si>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</si>
  <si>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</si>
  <si>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</si>
  <si>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</si>
  <si>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</si>
  <si>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</si>
  <si>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</si>
  <si>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</si>
  <si>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</si>
  <si>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</si>
  <si>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</si>
  <si>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</si>
  <si>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</si>
  <si>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</si>
  <si>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</si>
  <si>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</si>
  <si>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</si>
  <si>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</si>
  <si>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</si>
  <si>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</si>
  <si>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</si>
  <si>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</si>
  <si>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</si>
  <si>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</si>
  <si>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</si>
  <si>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</si>
  <si>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</si>
  <si>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</si>
  <si>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</si>
  <si>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</si>
  <si>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</si>
  <si>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</si>
  <si>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</si>
  <si>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</si>
  <si>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</si>
  <si>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</si>
  <si>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</si>
  <si>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</si>
  <si>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</si>
  <si>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</si>
  <si>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</si>
  <si>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</si>
  <si>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</si>
  <si>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</si>
  <si>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</si>
  <si>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</si>
  <si>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</si>
  <si>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</si>
  <si>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</si>
  <si>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</si>
  <si>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</si>
  <si>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</si>
  <si>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</si>
  <si>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</si>
  <si>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</si>
  <si>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</si>
  <si>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</si>
  <si>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</si>
  <si>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</si>
  <si>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</si>
  <si>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</si>
  <si>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</si>
  <si>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</si>
  <si>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</si>
  <si>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</si>
  <si>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</si>
  <si>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</si>
  <si>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</si>
  <si>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</si>
  <si>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</si>
  <si>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</si>
  <si>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</si>
  <si>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</si>
  <si>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</si>
  <si>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</si>
  <si>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</si>
  <si>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</si>
  <si>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</si>
  <si>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</si>
  <si>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</si>
  <si>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</si>
  <si>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</si>
  <si>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</si>
  <si>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</si>
  <si>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</si>
  <si>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</si>
  <si>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</si>
  <si>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</si>
  <si>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</si>
  <si>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</si>
  <si>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</si>
  <si>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</si>
  <si>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</si>
  <si>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</si>
  <si>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</si>
  <si>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</si>
  <si>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</si>
  <si>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</si>
  <si>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</si>
  <si>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</si>
  <si>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</si>
  <si>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</si>
  <si>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</si>
  <si>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</si>
  <si>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</si>
  <si>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</si>
  <si>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</si>
  <si>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</si>
  <si>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</si>
  <si>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</si>
  <si>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</si>
  <si>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</si>
  <si>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</si>
  <si>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</si>
  <si>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</si>
  <si>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</si>
  <si>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</si>
  <si>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</si>
  <si>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</si>
  <si>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</si>
  <si>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</si>
  <si>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</si>
  <si>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</si>
  <si>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</si>
  <si>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</si>
  <si>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</si>
  <si>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</si>
  <si>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</si>
  <si>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</si>
  <si>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</si>
  <si>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</si>
  <si>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</si>
  <si>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</si>
  <si>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</si>
  <si>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</si>
  <si>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</si>
  <si>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</si>
  <si>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</si>
  <si>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</si>
  <si>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</si>
  <si>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</si>
  <si>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</si>
  <si>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</si>
  <si>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</si>
  <si>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</si>
  <si>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</si>
  <si>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</si>
  <si>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</si>
  <si>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</si>
  <si>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</si>
  <si>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</si>
  <si>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</si>
  <si>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</si>
  <si>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</si>
  <si>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</si>
  <si>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</si>
  <si>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</si>
  <si>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</si>
  <si>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</si>
  <si>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</si>
  <si>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</si>
  <si>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</si>
  <si>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</si>
  <si>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</si>
  <si>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</si>
  <si>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</si>
  <si>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</si>
  <si>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</si>
  <si>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</si>
  <si>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</si>
  <si>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</si>
  <si>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</si>
  <si>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</si>
  <si>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</si>
  <si>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</si>
  <si>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</si>
  <si>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</si>
  <si>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</si>
  <si>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</si>
  <si>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</si>
  <si>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</si>
  <si>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</si>
  <si>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</si>
  <si>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</si>
  <si>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</si>
  <si>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</si>
  <si>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</si>
  <si>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</si>
  <si>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</si>
  <si>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</si>
  <si>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</si>
  <si>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</si>
  <si>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</si>
  <si>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</si>
  <si>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</si>
  <si>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</si>
  <si>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</si>
  <si>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</si>
  <si>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</si>
  <si>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</si>
  <si>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</si>
  <si>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</si>
  <si>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</si>
  <si>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</si>
  <si>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</si>
  <si>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</si>
  <si>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</si>
  <si>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</si>
  <si>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</si>
  <si>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</si>
  <si>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</si>
  <si>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</si>
  <si>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</si>
  <si>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</si>
  <si>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</si>
  <si>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</si>
  <si>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</si>
  <si>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</si>
  <si>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</si>
  <si>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</si>
  <si>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</si>
  <si>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</si>
  <si>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</si>
  <si>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</si>
  <si>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</si>
  <si>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</si>
  <si>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</si>
  <si>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</si>
  <si>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</si>
  <si>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</si>
  <si>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</si>
  <si>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</si>
  <si>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</si>
  <si>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</si>
  <si>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</si>
  <si>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</si>
  <si>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</si>
  <si>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</si>
  <si>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</si>
  <si>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</si>
  <si>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</si>
  <si>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</si>
  <si>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</si>
  <si>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</si>
  <si>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</si>
  <si>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</si>
  <si>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</si>
  <si>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</si>
  <si>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</si>
  <si>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</si>
  <si>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</si>
  <si>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</si>
  <si>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</si>
  <si>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</si>
  <si>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</si>
  <si>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</si>
  <si>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</si>
  <si>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</si>
  <si>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</si>
  <si>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</si>
  <si>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</si>
  <si>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</si>
  <si>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</si>
  <si>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</si>
  <si>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</si>
  <si>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</si>
  <si>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</si>
  <si>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</si>
  <si>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</si>
  <si>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</si>
  <si>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</si>
  <si>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</si>
  <si>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</si>
  <si>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</si>
  <si>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</si>
  <si>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</si>
  <si>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</si>
  <si>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</si>
  <si>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</si>
  <si>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</si>
  <si>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</si>
  <si>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</si>
  <si>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</si>
  <si>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</si>
  <si>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</si>
  <si>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</si>
  <si>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</si>
  <si>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</si>
  <si>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</si>
  <si>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</si>
  <si>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</si>
  <si>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</si>
  <si>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</si>
  <si>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</si>
  <si>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</si>
  <si>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</si>
  <si>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</si>
  <si>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</si>
  <si>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</si>
  <si>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</si>
  <si>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</si>
  <si>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</si>
  <si>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</si>
  <si>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</si>
  <si>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</si>
  <si>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</si>
  <si>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</si>
  <si>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</si>
  <si>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</si>
  <si>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</si>
  <si>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</si>
  <si>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</si>
  <si>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</si>
  <si>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</si>
  <si>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</si>
  <si>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</si>
  <si>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</si>
  <si>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</si>
  <si>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</si>
  <si>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</si>
  <si>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</si>
  <si>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</si>
  <si>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</si>
  <si>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</si>
  <si>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</si>
  <si>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</si>
  <si>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</si>
  <si>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</si>
  <si>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</si>
  <si>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</si>
  <si>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</si>
  <si>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</si>
  <si>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</si>
  <si>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</si>
  <si>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</si>
  <si>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</si>
  <si>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</si>
  <si>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</si>
  <si>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</si>
  <si>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</si>
  <si>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</si>
  <si>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</si>
  <si>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</si>
  <si>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</si>
  <si>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</si>
  <si>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</si>
  <si>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</si>
  <si>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</si>
  <si>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</si>
  <si>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</si>
  <si>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</si>
  <si>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</si>
  <si>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</si>
  <si>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</si>
  <si>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</si>
  <si>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</si>
  <si>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</si>
  <si>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</si>
  <si>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</si>
  <si>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</si>
  <si>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</si>
  <si>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</si>
  <si>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</si>
  <si>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</si>
  <si>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</si>
  <si>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</si>
  <si>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</si>
  <si>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</si>
  <si>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</si>
  <si>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</si>
  <si>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</si>
  <si>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</si>
  <si>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</si>
  <si>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</si>
  <si>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</si>
  <si>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</si>
  <si>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</si>
  <si>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</si>
  <si>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</si>
  <si>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</si>
  <si>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</si>
  <si>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</si>
  <si>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</si>
  <si>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</si>
  <si>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</si>
  <si>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</si>
  <si>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</si>
  <si>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</si>
  <si>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</si>
  <si>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</si>
  <si>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</si>
  <si>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</si>
  <si>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</si>
  <si>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</si>
  <si>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</si>
  <si>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</si>
  <si>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</si>
  <si>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</si>
  <si>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</si>
  <si>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</si>
  <si>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</si>
  <si>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</si>
  <si>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</si>
  <si>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</si>
  <si>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</si>
  <si>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</si>
  <si>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</si>
  <si>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</si>
  <si>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</si>
  <si>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</si>
  <si>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</si>
  <si>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</si>
  <si>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</si>
  <si>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</si>
  <si>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</si>
  <si>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</si>
  <si>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</si>
  <si>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</si>
  <si>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</si>
  <si>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</si>
  <si>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</si>
  <si>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</si>
  <si>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</si>
  <si>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</si>
  <si>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</si>
  <si>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</si>
  <si>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</si>
  <si>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</si>
  <si>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</si>
  <si>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</si>
  <si>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</si>
  <si>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</si>
  <si>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</si>
  <si>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</si>
  <si>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</si>
  <si>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</si>
  <si>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</si>
  <si>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</si>
  <si>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</si>
  <si>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</si>
  <si>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</si>
  <si>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</si>
  <si>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</si>
  <si>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</si>
  <si>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</si>
  <si>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</si>
  <si>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</si>
  <si>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</si>
  <si>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</si>
  <si>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</si>
  <si>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</si>
  <si>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</si>
  <si>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</si>
  <si>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</si>
  <si>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</si>
  <si>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</si>
  <si>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</si>
  <si>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</si>
  <si>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</si>
  <si>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</si>
  <si>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</si>
  <si>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</si>
  <si>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</si>
  <si>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</si>
  <si>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</si>
  <si>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</si>
  <si>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</si>
  <si>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</si>
  <si>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</si>
  <si>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</si>
  <si>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</si>
  <si>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</si>
  <si>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</si>
  <si>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</si>
  <si>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</si>
  <si>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</si>
  <si>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</si>
  <si>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</si>
  <si>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</si>
  <si>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</si>
  <si>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</si>
  <si>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</si>
  <si>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</si>
  <si>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</si>
  <si>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</si>
  <si>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</si>
  <si>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</si>
  <si>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</si>
  <si>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</si>
  <si>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</si>
  <si>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</si>
  <si>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</si>
  <si>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</si>
  <si>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</si>
  <si>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</si>
  <si>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</si>
  <si>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</si>
  <si>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</si>
  <si>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</si>
  <si>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</si>
  <si>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</si>
  <si>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</si>
  <si>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</si>
  <si>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</si>
  <si>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</si>
  <si>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</si>
  <si>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</si>
  <si>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</si>
  <si>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</si>
  <si>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</si>
  <si>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</si>
  <si>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</si>
  <si>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</si>
  <si>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</si>
  <si>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</si>
  <si>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</si>
  <si>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</si>
  <si>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</si>
  <si>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</si>
  <si>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</si>
  <si>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</si>
  <si>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</si>
  <si>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</si>
  <si>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</si>
  <si>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</si>
  <si>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</si>
  <si>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</si>
  <si>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</si>
  <si>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</si>
  <si>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</si>
  <si>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</si>
  <si>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</si>
  <si>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</si>
  <si>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</si>
  <si>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</si>
  <si>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</si>
  <si>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</si>
  <si>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</si>
  <si>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</si>
  <si>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</si>
  <si>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</si>
  <si>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</si>
  <si>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</si>
  <si>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</si>
  <si>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</si>
  <si>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</si>
  <si>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</si>
  <si>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</si>
  <si>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</si>
  <si>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</si>
  <si>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</si>
  <si>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</si>
  <si>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</si>
  <si>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</si>
  <si>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</si>
  <si>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</si>
  <si>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</si>
  <si>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</si>
  <si>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</si>
  <si>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</si>
  <si>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</si>
  <si>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</si>
  <si>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</si>
  <si>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</si>
  <si>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</si>
  <si>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</si>
  <si>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</si>
  <si>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</si>
  <si>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</si>
  <si>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</si>
  <si>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</si>
  <si>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</si>
  <si>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</si>
  <si>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</si>
  <si>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</si>
  <si>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</si>
  <si>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</si>
  <si>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</si>
  <si>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</si>
  <si>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</si>
  <si>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</si>
  <si>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</si>
  <si>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</si>
  <si>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</si>
  <si>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</si>
  <si>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</si>
  <si>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</si>
  <si>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</si>
  <si>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</si>
  <si>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</si>
  <si>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</si>
  <si>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</si>
  <si>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</si>
  <si>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</si>
  <si>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</si>
  <si>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</si>
  <si>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</si>
  <si>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</si>
  <si>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</si>
  <si>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</si>
  <si>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</si>
  <si>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</si>
  <si>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</si>
  <si>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</si>
  <si>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</si>
  <si>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</si>
  <si>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</si>
  <si>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</si>
  <si>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</si>
  <si>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</si>
  <si>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</si>
  <si>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</si>
  <si>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</si>
  <si>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</si>
  <si>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</si>
  <si>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</si>
  <si>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</si>
  <si>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</si>
  <si>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</si>
  <si>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</si>
  <si>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</si>
  <si>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</si>
  <si>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</si>
  <si>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</si>
  <si>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</si>
  <si>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</si>
  <si>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</si>
  <si>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</si>
  <si>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</si>
  <si>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</si>
  <si>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</si>
  <si>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</si>
  <si>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</si>
  <si>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</si>
  <si>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</si>
  <si>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</si>
  <si>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</si>
  <si>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</si>
  <si>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</si>
  <si>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</si>
  <si>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</si>
  <si>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</si>
  <si>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</si>
  <si>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</si>
  <si>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</si>
  <si>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</si>
  <si>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</si>
  <si>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</si>
  <si>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</si>
  <si>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</si>
  <si>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</si>
  <si>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</si>
  <si>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</si>
  <si>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</si>
  <si>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</si>
  <si>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</si>
  <si>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</si>
  <si>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</si>
  <si>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</si>
  <si>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</si>
  <si>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</si>
  <si>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</si>
  <si>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</si>
  <si>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</si>
  <si>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</si>
  <si>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</si>
  <si>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</si>
  <si>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</si>
  <si>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</si>
  <si>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</si>
  <si>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</si>
  <si>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</si>
  <si>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</si>
  <si>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</si>
  <si>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</si>
  <si>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</si>
  <si>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</si>
  <si>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</si>
  <si>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</si>
  <si>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</si>
  <si>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</si>
  <si>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</si>
  <si>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</si>
  <si>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</si>
  <si>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</si>
  <si>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</si>
  <si>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</si>
  <si>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</si>
  <si>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</si>
  <si>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</si>
  <si>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</si>
  <si>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</si>
  <si>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</si>
  <si>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</si>
  <si>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</si>
  <si>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</si>
  <si>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</si>
  <si>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</si>
  <si>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</si>
  <si>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</si>
  <si>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</si>
  <si>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</si>
  <si>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</si>
  <si>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</si>
  <si>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</si>
  <si>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</si>
  <si>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</si>
  <si>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</si>
  <si>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</si>
  <si>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</si>
  <si>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</si>
  <si>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</si>
  <si>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</si>
  <si>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</si>
  <si>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</si>
  <si>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</si>
  <si>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</si>
  <si>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</si>
  <si>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</si>
  <si>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</si>
  <si>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</si>
  <si>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</si>
  <si>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</si>
  <si>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</si>
  <si>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</si>
  <si>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</si>
  <si>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</si>
  <si>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</si>
  <si>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</si>
  <si>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</si>
  <si>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</si>
  <si>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</si>
  <si>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</si>
  <si>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</si>
  <si>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</si>
  <si>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</si>
  <si>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</si>
  <si>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</si>
  <si>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</si>
  <si>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</si>
  <si>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</si>
  <si>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</si>
  <si>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</si>
  <si>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</si>
  <si>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</si>
  <si>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</si>
  <si>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</si>
  <si>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</si>
  <si>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</si>
  <si>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</si>
  <si>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</si>
  <si>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</si>
  <si>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</si>
  <si>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</si>
  <si>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</si>
  <si>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</si>
  <si>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</si>
  <si>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</si>
  <si>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</si>
  <si>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</si>
  <si>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</si>
  <si>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</si>
  <si>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</si>
  <si>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</si>
  <si>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</si>
  <si>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</si>
  <si>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</si>
  <si>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</si>
  <si>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</si>
  <si>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</si>
  <si>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</si>
  <si>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</si>
  <si>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</si>
  <si>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</si>
  <si>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</si>
  <si>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</si>
  <si>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</si>
  <si>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</si>
  <si>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</si>
  <si>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</si>
  <si>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</si>
  <si>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</si>
  <si>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</si>
  <si>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</si>
  <si>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</si>
  <si>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</si>
  <si>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</si>
  <si>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</si>
  <si>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</si>
  <si>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</si>
  <si>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</si>
  <si>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</si>
  <si>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</si>
  <si>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</si>
  <si>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</si>
  <si>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</si>
  <si>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</si>
  <si>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</si>
  <si>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</si>
  <si>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</si>
  <si>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</si>
  <si>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</si>
  <si>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</si>
  <si>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</si>
  <si>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</si>
  <si>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</si>
  <si>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</si>
  <si>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</si>
  <si>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</si>
  <si>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</si>
  <si>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</si>
  <si>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</si>
  <si>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</si>
  <si>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</si>
  <si>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</si>
  <si>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</si>
  <si>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</si>
  <si>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</si>
  <si>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</si>
  <si>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</si>
  <si>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</si>
  <si>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</si>
  <si>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</si>
  <si>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</si>
  <si>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</si>
  <si>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</si>
  <si>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</si>
  <si>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</si>
  <si>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</si>
  <si>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</si>
  <si>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</si>
  <si>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</si>
  <si>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</si>
  <si>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</si>
  <si>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</si>
  <si>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</si>
  <si>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</si>
  <si>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</si>
  <si>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</si>
  <si>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</si>
  <si>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</si>
  <si>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</si>
  <si>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</si>
  <si>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</si>
  <si>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</si>
  <si>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</si>
  <si>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</si>
  <si>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</si>
  <si>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</si>
  <si>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</si>
  <si>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</si>
  <si>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</si>
  <si>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</si>
  <si>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</si>
  <si>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</si>
  <si>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</si>
  <si>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</si>
  <si>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</si>
  <si>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</si>
  <si>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</si>
  <si>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</si>
  <si>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</si>
  <si>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</si>
  <si>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</si>
  <si>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</si>
  <si>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</si>
  <si>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</si>
  <si>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</si>
  <si>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</si>
  <si>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</si>
  <si>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</si>
  <si>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</si>
  <si>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</si>
  <si>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</si>
  <si>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</si>
  <si>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</si>
  <si>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</si>
  <si>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</si>
  <si>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</si>
  <si>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</si>
  <si>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</si>
  <si>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</si>
  <si>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</si>
  <si>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</si>
  <si>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</si>
  <si>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</si>
  <si>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</si>
  <si>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</si>
  <si>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</si>
  <si>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</si>
  <si>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</si>
  <si>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</si>
  <si>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</si>
  <si>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</si>
  <si>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</si>
  <si>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</si>
  <si>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</si>
  <si>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</si>
  <si>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</si>
  <si>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</si>
  <si>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</si>
  <si>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</si>
  <si>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</si>
  <si>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</si>
  <si>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</si>
  <si>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</si>
  <si>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</si>
  <si>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</si>
  <si>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</si>
  <si>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</si>
  <si>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</si>
  <si>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</si>
  <si>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</si>
  <si>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</si>
  <si>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</si>
  <si>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</si>
  <si>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</si>
  <si>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</si>
  <si>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</si>
  <si>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</si>
  <si>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</si>
  <si>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</si>
  <si>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</si>
  <si>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</si>
  <si>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</si>
  <si>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</si>
  <si>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</si>
  <si>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</si>
  <si>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</si>
  <si>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</si>
  <si>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</si>
  <si>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</si>
  <si>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</si>
  <si>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</si>
  <si>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</si>
  <si>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</si>
  <si>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</si>
  <si>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</si>
  <si>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</si>
  <si>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</si>
  <si>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</si>
  <si>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</si>
  <si>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</si>
  <si>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</si>
  <si>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</si>
  <si>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</si>
  <si>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</si>
  <si>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</si>
  <si>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</si>
  <si>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</si>
  <si>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</si>
  <si>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</si>
  <si>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</si>
  <si>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</si>
  <si>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</si>
  <si>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</si>
  <si>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</si>
  <si>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</si>
  <si>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</si>
  <si>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</si>
  <si>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</si>
  <si>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</si>
  <si>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</si>
  <si>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</si>
  <si>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</si>
  <si>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</si>
  <si>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</si>
  <si>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</si>
  <si>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</si>
  <si>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</si>
  <si>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</si>
  <si>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</si>
  <si>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</si>
  <si>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</si>
  <si>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</si>
  <si>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</si>
  <si>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</si>
  <si>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</si>
  <si>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</si>
  <si>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</si>
  <si>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</si>
  <si>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</si>
  <si>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</si>
  <si>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</si>
  <si>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</si>
  <si>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</si>
  <si>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</si>
  <si>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</si>
  <si>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</si>
  <si>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</si>
  <si>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</si>
  <si>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</si>
  <si>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</si>
  <si>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</si>
  <si>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</si>
  <si>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</si>
  <si>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</si>
  <si>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</si>
  <si>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</si>
  <si>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</si>
  <si>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</si>
  <si>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</si>
  <si>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</si>
  <si>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</si>
  <si>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</si>
  <si>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</si>
  <si>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</si>
  <si>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</si>
  <si>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</si>
  <si>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</si>
  <si>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</si>
  <si>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</si>
  <si>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</si>
  <si>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</si>
  <si>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</si>
  <si>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</si>
  <si>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</si>
  <si>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</si>
  <si>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</si>
  <si>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</si>
  <si>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</si>
  <si>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</si>
  <si>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</si>
  <si>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</si>
  <si>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</si>
  <si>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</si>
  <si>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</si>
  <si>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</si>
  <si>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</si>
  <si>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</si>
  <si>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</si>
  <si>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</si>
  <si>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</si>
  <si>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</si>
  <si>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</si>
  <si>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</si>
  <si>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</si>
  <si>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</si>
  <si>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</si>
  <si>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</si>
  <si>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</si>
  <si>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</si>
  <si>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</si>
  <si>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</si>
  <si>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</si>
  <si>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</si>
  <si>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</si>
  <si>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</si>
  <si>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</si>
  <si>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</si>
  <si>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</si>
  <si>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</si>
  <si>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</si>
  <si>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</si>
  <si>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</si>
  <si>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</si>
  <si>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</si>
  <si>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</si>
  <si>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</si>
  <si>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</si>
  <si>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</si>
  <si>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</si>
  <si>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</si>
  <si>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</si>
  <si>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</si>
  <si>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</si>
  <si>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</si>
  <si>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</si>
  <si>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</si>
  <si>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</si>
  <si>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</si>
  <si>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</si>
  <si>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</si>
  <si>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</si>
  <si>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</si>
  <si>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</si>
  <si>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</si>
  <si>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</si>
  <si>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</si>
  <si>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</si>
  <si>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</si>
  <si>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</si>
  <si>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</si>
  <si>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</si>
  <si>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</si>
  <si>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</si>
  <si>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</si>
  <si>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</si>
  <si>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</si>
  <si>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</si>
  <si>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</si>
  <si>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</si>
  <si>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</si>
  <si>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</si>
  <si>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</si>
  <si>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</si>
  <si>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</si>
  <si>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</si>
  <si>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</si>
  <si>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</si>
  <si>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</si>
  <si>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</si>
  <si>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</si>
  <si>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</si>
  <si>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</si>
  <si>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</si>
  <si>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</si>
  <si>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</si>
  <si>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</si>
  <si>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</si>
  <si>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</si>
  <si>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</si>
  <si>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</si>
  <si>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</si>
  <si>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</si>
  <si>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</si>
  <si>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</si>
  <si>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</si>
  <si>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</si>
  <si>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</si>
  <si>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</si>
  <si>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</si>
  <si>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</si>
  <si>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</si>
  <si>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</si>
  <si>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</si>
  <si>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</si>
  <si>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</si>
  <si>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</si>
  <si>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</si>
  <si>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</si>
  <si>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</si>
  <si>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</si>
  <si>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</si>
  <si>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</si>
  <si>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</si>
  <si>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</si>
  <si>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</si>
  <si>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</si>
  <si>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</si>
  <si>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</si>
  <si>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</si>
  <si>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</si>
  <si>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</si>
  <si>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</si>
  <si>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</si>
  <si>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</si>
  <si>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</si>
  <si>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</si>
  <si>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</si>
  <si>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</si>
  <si>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</si>
  <si>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</si>
  <si>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</si>
  <si>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</si>
  <si>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</si>
  <si>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</si>
  <si>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</si>
  <si>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</si>
  <si>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</si>
  <si>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</si>
  <si>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</si>
  <si>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</si>
  <si>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</si>
  <si>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</si>
  <si>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</si>
  <si>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</si>
  <si>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</si>
  <si>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</si>
  <si>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</si>
  <si>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</si>
  <si>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</si>
  <si>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</si>
  <si>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</si>
  <si>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</si>
  <si>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</si>
  <si>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</si>
  <si>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</si>
  <si>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</si>
  <si>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</si>
  <si>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</si>
  <si>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</si>
  <si>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</si>
  <si>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</si>
  <si>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</si>
  <si>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</si>
  <si>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</si>
  <si>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</si>
  <si>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</si>
  <si>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</si>
  <si>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</si>
  <si>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</si>
  <si>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</si>
  <si>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</si>
  <si>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</si>
  <si>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</si>
  <si>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</si>
  <si>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</si>
  <si>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</si>
  <si>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</si>
  <si>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</si>
  <si>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</si>
  <si>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</si>
  <si>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</si>
  <si>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</si>
  <si>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</si>
  <si>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</si>
  <si>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</si>
  <si>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</si>
  <si>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</si>
  <si>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</si>
  <si>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</si>
  <si>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</si>
  <si>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</si>
  <si>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</si>
  <si>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</si>
  <si>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</si>
  <si>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</si>
  <si>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</si>
  <si>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</si>
  <si>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</si>
  <si>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</si>
  <si>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</si>
  <si>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</si>
  <si>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</si>
  <si>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</si>
  <si>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</si>
  <si>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</si>
  <si>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</si>
  <si>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</si>
  <si>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</si>
  <si>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</si>
  <si>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</si>
  <si>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</si>
  <si>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</si>
  <si>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</si>
  <si>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</si>
  <si>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</si>
  <si>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</si>
  <si>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</si>
  <si>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</si>
  <si>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</si>
  <si>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</si>
  <si>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</si>
  <si>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</si>
  <si>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</si>
  <si>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</si>
  <si>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</si>
  <si>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</si>
  <si>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</si>
  <si>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</si>
  <si>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</si>
  <si>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</si>
  <si>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</si>
  <si>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</si>
  <si>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</si>
  <si>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</si>
  <si>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</si>
  <si>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</si>
  <si>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</si>
  <si>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</si>
  <si>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</si>
  <si>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</si>
  <si>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</si>
  <si>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</si>
  <si>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</si>
  <si>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</si>
  <si>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</si>
  <si>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</si>
  <si>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</si>
  <si>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</si>
  <si>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</si>
  <si>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</si>
  <si>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</si>
  <si>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</si>
  <si>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</si>
  <si>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</si>
  <si>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</si>
  <si>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</si>
  <si>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</si>
  <si>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</si>
  <si>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</si>
  <si>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</si>
  <si>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</si>
  <si>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</si>
  <si>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</si>
  <si>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</si>
  <si>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</si>
  <si>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</si>
  <si>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</si>
  <si>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</si>
  <si>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</si>
  <si>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</si>
  <si>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</si>
  <si>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</si>
  <si>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</si>
  <si>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</si>
  <si>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</si>
  <si>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</si>
  <si>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</si>
  <si>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</si>
  <si>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</si>
  <si>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</si>
  <si>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</si>
  <si>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</si>
  <si>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</si>
  <si>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</si>
  <si>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</si>
  <si>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</si>
  <si>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</si>
  <si>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</si>
  <si>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PCM-20251007-00001243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</si>
  <si>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</si>
  <si>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</si>
  <si>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</si>
  <si>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</si>
  <si>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</si>
  <si>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</si>
  <si>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</si>
  <si>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</si>
  <si>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</si>
  <si>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</si>
  <si>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</si>
  <si>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</si>
  <si>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</si>
  <si>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</si>
  <si>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</si>
  <si>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</si>
  <si>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</si>
  <si>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</si>
  <si>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</si>
  <si>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</si>
  <si>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</si>
  <si>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</si>
  <si>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</si>
  <si>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</si>
  <si>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</si>
  <si>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</si>
  <si>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</si>
  <si>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</si>
  <si>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</si>
  <si>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</si>
  <si>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</si>
  <si>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</si>
  <si>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</si>
  <si>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</si>
  <si>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</si>
  <si>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</si>
  <si>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</si>
  <si>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</si>
  <si>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</si>
  <si>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</si>
  <si>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</si>
  <si>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</si>
  <si>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</si>
  <si>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</si>
  <si>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</si>
  <si>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</si>
  <si>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</si>
  <si>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</si>
  <si>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</si>
  <si>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</si>
  <si>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</si>
  <si>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</si>
  <si>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</si>
  <si>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</si>
  <si>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</si>
  <si>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</si>
  <si>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</si>
  <si>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</si>
  <si>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</si>
  <si>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</si>
  <si>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</si>
  <si>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</si>
  <si>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</si>
  <si>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</si>
  <si>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</si>
  <si>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</si>
  <si>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</si>
  <si>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</si>
  <si>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</si>
  <si>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</si>
  <si>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</si>
  <si>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</si>
  <si>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</si>
  <si>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</si>
  <si>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</si>
  <si>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</si>
  <si>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</si>
  <si>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</si>
  <si>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</si>
  <si>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</si>
  <si>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</si>
  <si>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</si>
  <si>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</si>
  <si>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</si>
  <si>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</si>
  <si>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</si>
  <si>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</si>
  <si>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</si>
  <si>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</si>
  <si>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</si>
  <si>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</si>
  <si>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</si>
  <si>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</si>
  <si>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PCM-20251007-00001228</t>
  </si>
  <si>
    <t xml:space="preserve">100 min </t>
  </si>
  <si>
    <t xml:space="preserve"> PCM-20251007-00001146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</si>
  <si>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</si>
  <si>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</si>
  <si>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</si>
  <si>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</si>
  <si>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</si>
  <si>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</si>
  <si>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 / Gen has an issue as the team found FIP faulty, and another team is on the way with a new FIP</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</si>
  <si>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</si>
  <si>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</si>
  <si>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</si>
  <si>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</si>
  <si>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</si>
  <si>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</si>
  <si>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</si>
  <si>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 // AT gate wait access</t>
  </si>
  <si>
    <t>PCM-20251007-00001024</t>
  </si>
  <si>
    <t xml:space="preserve">Lte sectors flapping due to REC module faulty // ETA 60 mins </t>
  </si>
  <si>
    <t>PCM-20251007-00001235</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</si>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</sst>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8" totalsRowShown="0" headerRowDxfId="15" dataDxfId="14" headerRowBorderDxfId="12" tableBorderDxfId="13">
  <autoFilter ref="A1:L2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D14" sqref="D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274.56664131944126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12934</v>
      </c>
      <c r="E3" s="149" t="s">
        <v>38964</v>
      </c>
      <c r="F3" s="150">
        <v>45937.502847222226</v>
      </c>
      <c r="G3" s="151">
        <f ca="1">IFERROR(NOW()-F3,"")</f>
        <v>1.2220023141708225E-2</v>
      </c>
      <c r="H3" s="150">
        <v>45937.493125000001</v>
      </c>
      <c r="I3" s="148" t="str">
        <f>IFERROR(VLOOKUP(D3,DB!A:F,6,0),"")</f>
        <v>SCECO</v>
      </c>
      <c r="J3" s="65" t="str">
        <f>IFERROR(VLOOKUP(D3,DB!A:G,7,0),"")</f>
        <v>Dead+Vandalized</v>
      </c>
      <c r="K3" s="152" t="s">
        <v>38967</v>
      </c>
      <c r="L3" s="153" t="str">
        <f>IFERROR(VLOOKUP(D3,DB!A:I,9,0),"")</f>
        <v>Latis</v>
      </c>
    </row>
    <row r="4" spans="1:12" ht="15" customHeight="1">
      <c r="A4" s="147"/>
      <c r="B4" s="148" t="str">
        <f>IFERROR(VLOOKUP(D4,DB!A:K,11,0),"")</f>
        <v/>
      </c>
      <c r="C4" s="148"/>
      <c r="D4" s="148"/>
      <c r="E4" s="149"/>
      <c r="F4" s="150"/>
      <c r="G4" s="151">
        <f ca="1">IFERROR(NOW()-F4,"")</f>
        <v>45937.515067245367</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45937.515067245367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45937.515067245367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45937.515067245367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45937.515067245367</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45937.515067245367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45937.515067245367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45937.515067245367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45937.515067245367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45937.515067245367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45937.515067245367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45937.515067245367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45937.515067245367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45937.515067245367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45937.515067245367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45937.515067245367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45937.515067245367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45937.515067245367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45937.515067245367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45937.515067245367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45937.515067245367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45937.515067245367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45937.515067245367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45937.515067245367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45937.515067245367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45937.515067245367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45937.515067245367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45937.515067245367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45937.515067245367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45937.515067245367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45937.515067245367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45937.515067245367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45937.515067245367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45937.515067245367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45937.515067245367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45937.515067245367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45937.515067245367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45937.515067245367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45937.515067245367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45937.515067245367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45937.515067245367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45937.515067245367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45937.515067245367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45937.515067245367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45937.515067245367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45937.515067245367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45937.515067245367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45937.515067245367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45937.515067245367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45937.515067245367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45937.515067245367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45937.515067245367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45937.515067245367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45937.515067245367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45937.515067245367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45937.515067245367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45937.515067245367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45937.515067245367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45937.515067245367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45937.515067245367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45937.515067245367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45937.515067245367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45937.515067245367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45937.515067245367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45937.515067245367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45937.515067245367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45937.515067245367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45937.515067245367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45937.515067245367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45937.515067245367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45937.515067245367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45937.515067245367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45937.515067245367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45937.515067245367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45937.515067245367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45937.515067245367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45937.515067245367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45937.515067245367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45937.515067245367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45937.515067245367</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45937.515067245367</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45937.515067245367</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45937.515067245367</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45937.515067245367</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45937.515067245367</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3107168A-CB7D-4FEC-89F5-323950A6DC3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K10" sqref="K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130.787983912036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112.51522928240593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0.11944224537000991</v>
      </c>
      <c r="H5" s="124">
        <v>45937.390069444446</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45937.515067245367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45937.515067245367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45937.515067245367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45937.515067245367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45937.515067245367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45937.515067245367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45937.515067245367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45937.515067245367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45937.515067245367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45937.515067245367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45937.515067245367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45937.515067245367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45937.515067245367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45937.515067245367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45937.515067245367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45937.515067245367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45937.515067245367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45937.515067245367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45937.515067245367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45937.515067245367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45937.515067245367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45937.515067245367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45937.515067245367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45937.515067245367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45937.515067245367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45937.515067245367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45937.515067245367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45937.515067245367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45937.515067245367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45937.515067245367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45937.515067245367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45937.515067245367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45937.515067245367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45937.515067245367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45937.515067245367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45937.515067245367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45937.515067245367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45937.515067245367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45937.515067245367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45937.515067245367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45937.515067245367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45937.515067245367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45937.515067245367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45937.515067245367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45937.515067245367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45937.515067245367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45937.515067245367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45937.515067245367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45937.515067245367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45937.515067245367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45937.515067245367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45937.515067245367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45937.515067245367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45937.515067245367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45937.515067245367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45937.515067245367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45937.515067245367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45937.515067245367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45937.515067245367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45937.515067245367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45937.515067245367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45937.515067245367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45937.515067245367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45937.515067245367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45937.515067245367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45937.515067245367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45937.515067245367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45937.515067245367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45937.515067245367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45937.515067245367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45937.515067245367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45937.515067245367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45937.515067245367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45937.515067245367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45937.515067245367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45937.515067245367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45937.515067245367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45937.515067245367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45937.515067245367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45937.515067245367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45937.515067245367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45937.515067245367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45937.515067245367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45937.515067245367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45937.515067245367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45937.515067245367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45937.515067245367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45937.515067245367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45937.515067245367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45937.515067245367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45937.515067245367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45937.515067245367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45937.515067245367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45937.515067245367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45937.515067245367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45937.515067245367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45937.515067245367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45937.515067245367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45937.515067245367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45937.515067245367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45937.515067245367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45937.515067245367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45937.515067245367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45937.515067245367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45937.515067245367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45937.515067245367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45937.515067245367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45937.515067245367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45937.515067245367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45937.515067245367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45937.515067245367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45937.515067245367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45937.515067245367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45937.515067245367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45937.515067245367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45937.515067245367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45937.515067245367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45937.515067245367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45937.515067245367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45937.515067245367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45937.515067245367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45937.515067245367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45937.515067245367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45937.515067245367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45937.515067245367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45937.515067245367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45937.515067245367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45937.515067245367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45937.515067245367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45937.515067245367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45937.515067245367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45937.515067245367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45937.515067245367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45937.515067245367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45937.515067245367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45937.515067245367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45937.515067245367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45937.515067245367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45937.515067245367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45937.515067245367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45937.515067245367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45937.515067245367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45937.515067245367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45937.515067245367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45937.515067245367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45937.515067245367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45937.515067245367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45937.515067245367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45937.515067245367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45937.515067245367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45937.515067245367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45937.515067245367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45937.515067245367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45937.515067245367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45937.515067245367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45937.515067245367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45937.515067245367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45937.515067245367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45937.515067245367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45937.515067245367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45937.515067245367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45937.515067245367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45937.515067245367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45937.515067245367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45937.515067245367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45937.515067245367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45937.515067245367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45937.515067245367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45937.515067245367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45937.515067245367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45937.515067245367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45937.515067245367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45937.515067245367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45937.515067245367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45937.515067245367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45937.515067245367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45937.515067245367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45937.515067245367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45937.515067245367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45937.515067245367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45937.515067245367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45937.515067245367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45937.515067245367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45937.515067245367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45937.515067245367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45937.515067245367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45937.515067245367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45937.515067245367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45937.515067245367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45937.515067245367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45937.515067245367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45937.515067245367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45937.515067245367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45937.515067245367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45937.515067245367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45937.515067245367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45937.515067245367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45937.515067245367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45937.515067245367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45937.515067245367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45937.515067245367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45937.515067245367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45937.515067245367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45937.515067245367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45937.515067245367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45937.515067245367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45937.515067245367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45937.515067245367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45937.515067245367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45937.515067245367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45937.515067245367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45937.515067245367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45937.515067245367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45937.515067245367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45937.515067245367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45937.515067245367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45937.515067245367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45937.515067245367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45937.515067245367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45937.515067245367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45937.515067245367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45937.515067245367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45937.515067245367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45937.515067245367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45937.515067245367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45937.515067245367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45937.515067245367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45937.515067245367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45937.515067245367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45937.515067245367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45937.515067245367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45937.515067245367</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45937.515067245367</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45937.515067245367</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45937.515067245367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45937.515067245367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45937.515067245367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45937.515067245367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45937.515067245367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45937.515067245367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45937.515067245367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45937.515067245367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45937.515067245367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45937.515067245367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45937.515067245367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45937.515067245367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45937.515067245367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45937.515067245367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45937.515067245367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45937.515067245367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45937.515067245367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45937.515067245367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45937.515067245367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45937.515067245367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45937.515067245367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45937.515067245367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45937.515067245367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45937.515067245367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45937.515067245367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45937.515067245367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45937.515067245367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45937.515067245367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45937.515067245367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45937.515067245367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45937.515067245367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45937.515067245367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45937.515067245367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45937.515067245367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45937.515067245367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45937.515067245367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45937.515067245367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45937.515067245367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45937.515067245367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45937.515067245367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45937.515067245367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45937.515067245367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45937.515067245367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45937.515067245367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45937.515067245367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45937.515067245367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45937.515067245367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45937.515067245367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45937.515067245367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45937.515067245367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45937.515067245367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45937.515067245367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45937.515067245367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45937.515067245367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45937.515067245367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45937.515067245367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45937.515067245367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45937.515067245367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45937.515067245367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45937.515067245367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45937.515067245367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45937.515067245367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45937.515067245367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45937.515067245367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45937.515067245367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45937.515067245367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45937.515067245367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45937.515067245367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45937.515067245367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45937.515067245367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45937.515067245367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45937.515067245367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45937.515067245367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45937.515067245367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45937.515067245367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45937.515067245367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45937.515067245367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45937.515067245367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45937.515067245367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45937.515067245367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45937.515067245367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45937.515067245367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45937.515067245367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45937.515067245367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45937.515067245367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45937.515067245367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45937.515067245367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45937.515067245367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45937.515067245367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45937.515067245367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45937.515067245367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45937.515067245367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45937.515067245367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45937.515067245367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45937.515067245367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45937.515067245367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45937.515067245367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45937.515067245367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45937.515067245367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45937.515067245367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45937.515067245367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45937.515067245367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45937.515067245367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45937.515067245367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45937.515067245367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45937.515067245367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45937.515067245367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45937.515067245367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45937.515067245367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45937.515067245367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45937.515067245367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45937.515067245367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45937.515067245367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45937.515067245367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45937.515067245367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45937.515067245367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45937.515067245367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45937.515067245367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45937.515067245367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45937.515067245367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45937.515067245367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45937.515067245367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45937.515067245367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45937.515067245367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45937.515067245367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45937.515067245367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45937.515067245367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45937.515067245367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45937.515067245367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45937.515067245367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45937.515067245367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45937.515067245367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45937.515067245367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45937.515067245367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45937.515067245367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45937.515067245367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45937.515067245367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45937.515067245367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45937.515067245367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45937.515067245367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45937.515067245367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45937.515067245367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45937.515067245367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45937.515067245367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45937.515067245367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45937.515067245367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45937.515067245367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45937.515067245367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45937.515067245367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45937.515067245367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45937.515067245367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45937.515067245367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45937.515067245367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45937.515067245367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45937.515067245367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45937.515067245367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45937.515067245367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45937.515067245367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45937.515067245367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45937.515067245367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45937.515067245367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45937.515067245367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45937.515067245367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45937.515067245367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45937.515067245367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45937.515067245367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45937.515067245367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45937.515067245367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45937.515067245367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45937.515067245367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45937.515067245367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45937.515067245367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45937.515067245367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45937.515067245367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45937.515067245367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45937.515067245367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45937.515067245367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45937.515067245367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45937.515067245367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45937.515067245367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45937.515067245367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45937.515067245367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45937.515067245367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45937.515067245367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45937.515067245367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45937.515067245367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45937.515067245367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45937.515067245367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45937.515067245367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45937.515067245367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45937.515067245367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45937.515067245367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45937.515067245367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45937.515067245367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45937.515067245367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45937.515067245367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45937.515067245367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45937.515067245367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45937.515067245367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45937.515067245367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45937.515067245367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45937.515067245367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45937.515067245367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45937.515067245367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45937.515067245367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45937.515067245367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45937.515067245367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45937.515067245367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45937.515067245367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45937.515067245367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45937.515067245367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45937.515067245367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45937.515067245367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45937.515067245367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45937.515067245367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45937.515067245367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45937.515067245367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45937.515067245367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45937.515067245367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45937.515067245367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45937.515067245367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45937.515067245367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45937.515067245367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45937.515067245367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45937.515067245367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45937.515067245367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45937.515067245367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45937.515067245367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45937.515067245367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45937.515067245367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45937.515067245367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45937.515067245367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45937.515067245367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45937.515067245367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45937.515067245367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45937.515067245367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45937.515067245367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45937.515067245367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45937.515067245367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45937.515067245367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45937.515067245367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45937.515067245367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45937.515067245367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45937.515067245367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45937.515067245367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45937.515067245367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45937.515067245367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45937.515067245367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45937.515067245367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45937.515067245367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45937.515067245367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45937.515067245367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45937.515067245367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45937.515067245367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45937.515067245367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45937.515067245367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45937.515067245367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45937.515067245367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45937.515067245367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45937.515067245367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45937.515067245367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45937.515067245367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45937.515067245367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45937.515067245367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45937.515067245367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45937.515067245367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45937.515067245367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45937.515067245367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45937.515067245367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45937.515067245367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45937.515067245367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45937.515067245367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45937.515067245367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45937.515067245367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45937.515067245367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45937.515067245367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45937.515067245367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45937.515067245367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45937.515067245367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45937.515067245367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45937.515067245367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45937.515067245367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45937.515067245367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45937.515067245367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45937.515067245367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45937.515067245367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45937.515067245367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45937.515067245367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45937.515067245367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45937.515067245367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45937.515067245367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45937.515067245367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45937.515067245367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45937.515067245367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45937.515067245367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45937.515067245367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45937.515067245367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45937.515067245367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45937.515067245367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45937.515067245367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45937.515067245367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45937.515067245367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45937.515067245367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45937.515067245367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45937.515067245367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45937.515067245367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45937.515067245367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45937.515067245367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45937.515067245367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45937.515067245367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45937.515067245367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45937.515067245367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45937.515067245367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45937.515067245367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45937.515067245367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45937.515067245367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45937.515067245367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45937.515067245367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45937.515067245367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45937.515067245367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45937.515067245367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45937.515067245367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45937.515067245367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45937.515067245367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45937.515067245367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45937.515067245367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45937.515067245367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45937.515067245367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45937.515067245367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45937.515067245367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45937.515067245367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45937.515067245367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45937.515067245367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45937.515067245367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45937.515067245367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45937.515067245367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45937.515067245367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45937.515067245367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45937.515067245367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45937.515067245367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45937.515067245367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45937.515067245367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45937.515067245367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45937.515067245367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45937.515067245367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45937.515067245367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45937.515067245367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45937.515067245367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45937.515067245367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45937.515067245367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45937.515067245367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45937.515067245367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45937.515067245367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45937.515067245367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45937.515067245367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45937.515067245367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45937.515067245367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45937.515067245367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45937.515067245367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45937.515067245367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45937.515067245367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45937.515067245367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45937.515067245367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45937.515067245367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45937.515067245367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45937.515067245367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45937.515067245367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45937.515067245367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45937.515067245367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45937.515067245367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45937.515067245367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45937.515067245367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45937.515067245367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45937.515067245367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45937.515067245367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45937.515067245367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45937.515067245367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45937.515067245367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45937.515067245367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45937.515067245367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45937.515067245367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45937.515067245367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45937.515067245367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45937.515067245367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45937.515067245367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45937.515067245367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45937.515067245367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45937.515067245367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45937.515067245367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45937.515067245367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45937.515067245367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45937.515067245367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45937.515067245367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45937.515067245367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45937.515067245367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45937.515067245367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45937.515067245367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45937.515067245367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45937.515067245367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45937.515067245367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45937.515067245367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45937.515067245367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45937.515067245367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45937.515067245367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45937.515067245367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45937.515067245367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45937.515067245367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45937.515067245367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45937.515067245367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45937.515067245367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45937.515067245367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45937.515067245367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45937.515067245367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45937.515067245367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45937.515067245367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45937.515067245367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45937.515067245367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45937.515067245367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45937.515067245367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45937.515067245367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45937.515067245367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45937.515067245367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45937.515067245367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45937.515067245367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45937.515067245367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45937.515067245367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45937.515067245367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45937.515067245367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45937.515067245367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45937.515067245367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45937.515067245367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45937.515067245367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45937.515067245367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45937.515067245367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45937.515067245367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45937.515067245367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45937.515067245367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45937.515067245367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45937.515067245367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45937.515067245367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45937.515067245367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45937.515067245367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45937.515067245367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45937.515067245367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45937.515067245367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45937.515067245367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45937.515067245367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45937.515067245367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45937.515067245367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45937.515067245367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45937.515067245367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45937.515067245367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45937.515067245367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45937.515067245367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45937.515067245367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45937.515067245367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45937.515067245367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45937.515067245367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45937.515067245367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45937.515067245367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45937.515067245367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45937.515067245367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45937.515067245367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45937.515067245367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45937.515067245367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45937.515067245367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45937.515067245367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45937.515067245367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45937.515067245367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45937.515067245367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45937.515067245367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45937.515067245367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45937.515067245367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45937.515067245367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45937.515067245367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45937.515067245367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45937.515067245367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45937.515067245367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45937.515067245367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45937.515067245367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45937.515067245367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45937.515067245367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45937.515067245367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45937.515067245367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45937.515067245367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45937.515067245367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45937.515067245367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45937.515067245367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45937.515067245367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45937.515067245367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45937.515067245367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45937.515067245367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45937.515067245367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45937.515067245367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45937.515067245367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45937.515067245367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45937.515067245367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45937.515067245367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45937.515067245367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45937.515067245367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45937.515067245367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45937.515067245367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45937.515067245367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45937.515067245367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45937.515067245367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45937.515067245367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45937.515067245367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45937.515067245367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45937.515067245367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45937.515067245367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45937.515067245367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45937.515067245367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45937.515067245367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45937.515067245367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45937.515067245367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45937.515067245367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45937.515067245367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45937.515067245367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45937.515067245367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45937.515067245367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45937.515067245367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45937.515067245367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45937.515067245367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45937.515067245367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45937.515067245367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45937.515067245367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45937.515067245367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45937.515067245367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45937.515067245367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45937.515067245367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45937.515067245367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45937.515067245367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45937.515067245367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45937.515067245367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45937.515067245367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45937.515067245367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45937.515067245367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45937.515067245367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45937.515067245367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45937.515067245367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45937.515067245367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45937.515067245367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45937.515067245367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45937.515067245367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45937.515067245367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45937.515067245367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45937.515067245367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45937.515067245367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45937.515067245367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45937.515067245367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45937.515067245367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45937.515067245367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45937.515067245367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45937.515067245367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45937.515067245367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45937.515067245367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45937.515067245367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45937.515067245367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45937.515067245367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45937.515067245367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45937.515067245367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45937.515067245367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45937.515067245367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45937.515067245367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45937.515067245367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45937.515067245367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45937.515067245367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45937.515067245367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45937.515067245367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45937.515067245367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45937.515067245367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45937.515067245367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45937.515067245367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45937.515067245367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45937.515067245367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45937.515067245367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45937.515067245367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45937.515067245367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45937.515067245367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45937.515067245367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45937.515067245367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45937.515067245367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45937.515067245367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45937.515067245367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45937.515067245367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45937.515067245367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45937.515067245367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45937.515067245367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45937.515067245367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45937.515067245367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45937.515067245367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45937.515067245367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45937.515067245367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45937.515067245367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45937.515067245367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45937.515067245367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45937.515067245367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45937.515067245367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45937.515067245367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45937.515067245367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45937.515067245367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45937.515067245367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45937.515067245367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45937.515067245367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45937.515067245367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45937.515067245367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45937.515067245367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45937.515067245367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45937.515067245367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45937.515067245367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45937.515067245367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45937.515067245367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45937.515067245367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45937.515067245367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45937.515067245367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45937.515067245367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45937.515067245367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45937.515067245367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45937.515067245367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45937.515067245367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45937.515067245367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45937.515067245367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45937.515067245367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45937.515067245367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45937.515067245367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45937.515067245367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45937.515067245367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45937.515067245367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45937.515067245367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45937.515067245367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45937.515067245367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45937.515067245367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45937.515067245367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45937.515067245367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45937.515067245367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45937.515067245367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45937.515067245367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45937.515067245367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45937.515067245367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45937.515067245367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45937.515067245367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45937.515067245367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45937.515067245367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45937.515067245367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45937.515067245367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45937.515067245367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45937.515067245367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45937.515067245367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45937.515067245367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45937.515067245367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45937.515067245367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45937.515067245367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45937.515067245367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45937.515067245367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45937.515067245367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45937.515067245367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45937.515067245367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45937.515067245367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45937.515067245367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45937.515067245367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45937.515067245367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45937.515067245367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45937.515067245367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45937.515067245367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45937.515067245367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45937.515067245367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45937.515067245367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45937.515067245367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45937.515067245367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45937.515067245367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45937.515067245367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45937.515067245367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45937.515067245367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45937.515067245367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45937.515067245367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45937.515067245367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45937.515067245367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45937.515067245367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45937.515067245367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45937.515067245367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45937.515067245367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45937.515067245367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45937.515067245367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45937.515067245367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45937.515067245367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45937.515067245367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45937.515067245367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45937.515067245367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45937.515067245367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45937.515067245367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45937.515067245367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45937.515067245367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45937.515067245367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45937.515067245367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45937.515067245367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45937.515067245367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45937.515067245367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45937.515067245367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45937.515067245367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45937.515067245367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45937.515067245367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45937.515067245367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45937.515067245367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45937.515067245367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45937.515067245367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45937.515067245367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45937.515067245367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45937.515067245367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45937.515067245367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45937.515067245367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45937.515067245367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45937.515067245367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45937.515067245367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45937.515067245367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45937.515067245367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45937.515067245367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45937.515067245367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45937.515067245367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45937.515067245367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45937.515067245367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45937.515067245367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45937.515067245367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45937.515067245367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45937.515067245367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45937.515067245367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45937.515067245367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45937.515067245367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45937.515067245367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45937.515067245367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45937.515067245367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45937.515067245367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45937.515067245367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45937.515067245367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45937.515067245367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45937.515067245367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45937.515067245367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45937.515067245367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45937.515067245367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45937.515067245367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45937.515067245367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45937.515067245367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45937.515067245367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45937.515067245367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45937.515067245367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45937.515067245367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45937.515067245367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45937.515067245367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45937.515067245367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45937.515067245367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45937.515067245367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45937.515067245367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45937.515067245367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45937.515067245367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45937.515067245367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45937.515067245367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45937.515067245367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45937.515067245367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45937.515067245367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45937.515067245367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45937.515067245367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45937.515067245367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45937.515067245367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45937.515067245367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45937.515067245367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45937.515067245367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45937.515067245367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45937.515067245367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45937.515067245367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45937.515067245367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45937.515067245367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45937.515067245367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45937.515067245367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45937.515067245367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45937.515067245367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45937.515067245367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45937.515067245367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45937.515067245367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45937.515067245367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45937.515067245367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45937.515067245367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45937.515067245367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45937.515067245367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45937.515067245367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45937.515067245367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45937.515067245367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45937.515067245367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45937.515067245367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45937.515067245367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45937.515067245367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45937.515067245367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45937.515067245367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45937.515067245367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45937.515067245367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45937.515067245367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45937.515067245367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45937.515067245367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45937.515067245367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45937.515067245367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45937.515067245367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45937.515067245367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45937.515067245367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45937.515067245367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45937.515067245367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45937.515067245367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45937.515067245367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45937.515067245367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45937.515067245367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45937.515067245367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45937.515067245367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45937.515067245367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45937.515067245367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45937.515067245367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45937.515067245367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45937.515067245367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45937.515067245367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45937.515067245367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45937.515067245367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45937.515067245367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45937.515067245367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45937.515067245367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45937.515067245367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45937.515067245367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45937.515067245367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45937.515067245367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45937.515067245367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45937.515067245367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45937.515067245367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45937.515067245367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45937.515067245367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45937.515067245367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45937.515067245367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45937.515067245367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45937.515067245367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45937.515067245367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45937.515067245367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45937.515067245367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45937.515067245367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45937.515067245367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45937.515067245367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45937.515067245367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45937.515067245367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45937.515067245367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45937.515067245367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45937.515067245367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45937.515067245367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45937.515067245367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45937.515067245367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45937.515067245367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45937.515067245367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45937.515067245367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45937.515067245367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45937.515067245367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45937.515067245367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45937.515067245367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45937.515067245367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45937.515067245367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45937.515067245367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45937.515067245367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45937.515067245367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45937.515067245367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45937.515067245367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45937.515067245367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45937.515067245367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45937.515067245367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45937.515067245367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45937.515067245367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45937.515067245367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45937.515067245367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45937.515067245367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45937.515067245367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45937.515067245367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45937.515067245367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45937.515067245367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45937.515067245367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45937.515067245367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45937.515067245367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45937.515067245367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45937.515067245367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45937.515067245367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45937.515067245367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45937.515067245367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45937.515067245367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45937.515067245367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45937.515067245367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45937.515067245367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45937.515067245367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45937.515067245367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45937.515067245367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45937.515067245367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45937.515067245367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45937.515067245367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45937.515067245367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45937.515067245367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45937.515067245367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45937.515067245367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45937.515067245367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45937.515067245367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45937.515067245367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45937.515067245367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45937.515067245367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45937.515067245367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45937.515067245367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45937.515067245367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45937.515067245367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45937.515067245367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45937.515067245367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45937.515067245367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45937.515067245367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45937.515067245367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45937.515067245367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45937.515067245367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45937.515067245367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45937.515067245367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45937.515067245367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45937.515067245367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45937.515067245367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45937.515067245367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45937.515067245367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45937.515067245367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45937.515067245367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45937.515067245367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45937.515067245367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45937.515067245367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45937.515067245367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45937.515067245367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45937.515067245367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45937.515067245367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45937.515067245367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45937.515067245367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45937.515067245367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45937.515067245367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45937.515067245367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45937.515067245367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45937.515067245367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45937.515067245367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45937.515067245367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45937.515067245367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45937.515067245367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45937.515067245367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45937.515067245367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45937.515067245367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45937.515067245367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45937.515067245367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45937.515067245367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45937.515067245367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45937.515067245367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45937.515067245367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45937.515067245367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45937.515067245367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45937.515067245367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45937.515067245367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45937.515067245367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45937.515067245367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45937.515067245367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45937.515067245367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45937.515067245367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45937.515067245367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45937.515067245367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45937.515067245367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45937.515067245367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45937.515067245367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45937.515067245367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45937.515067245367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45937.515067245367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45937.515067245367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45937.515067245367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45937.515067245367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45937.515067245367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45937.515067245367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45937.515067245367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45937.515067245367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45937.515067245367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45937.515067245367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45937.515067245367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45937.515067245367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45937.515067245367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45937.515067245367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45937.515067245367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45937.515067245367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45937.515067245367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45937.515067245367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45937.515067245367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45937.515067245367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45937.515067245367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45937.515067245367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45937.515067245367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45937.515067245367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45937.515067245367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45937.515067245367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45937.515067245367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45937.515067245367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45937.515067245367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45937.515067245367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45937.515067245367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45937.515067245367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45937.515067245367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45937.515067245367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45937.515067245367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45937.515067245367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45937.515067245367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45937.515067245367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45937.515067245367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45937.515067245367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45937.515067245367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45937.515067245367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45937.515067245367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45937.515067245367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45937.515067245367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45937.515067245367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45937.515067245367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45937.515067245367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45937.515067245367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45937.515067245367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45937.515067245367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45937.515067245367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45937.515067245367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45937.515067245367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45937.515067245367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45937.515067245367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45937.515067245367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45937.515067245367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45937.515067245367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45937.515067245367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45937.515067245367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45937.515067245367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45937.515067245367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45937.515067245367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45937.515067245367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45937.515067245367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45937.515067245367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45937.515067245367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45937.515067245367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45937.515067245367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45937.515067245367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45937.515067245367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45937.515067245367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45937.515067245367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45937.515067245367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45937.515067245367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45937.515067245367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45937.515067245367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45937.515067245367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45937.515067245367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45937.515067245367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45937.515067245367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45937.515067245367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45937.515067245367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45937.515067245367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45937.515067245367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45937.515067245367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45937.515067245367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45937.515067245367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45937.515067245367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45937.515067245367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45937.515067245367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45937.515067245367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45937.515067245367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45937.515067245367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45937.515067245367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45937.515067245367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45937.515067245367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45937.515067245367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45937.515067245367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45937.515067245367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45937.515067245367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45937.515067245367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45937.515067245367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45937.515067245367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45937.515067245367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45937.515067245367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45937.515067245367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45937.515067245367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45937.515067245367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45937.515067245367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45937.515067245367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45937.515067245367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45937.515067245367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45937.515067245367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45937.515067245367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45937.515067245367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45937.515067245367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45937.515067245367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45937.515067245367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45937.515067245367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45937.515067245367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45937.515067245367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45937.515067245367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45937.515067245367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45937.515067245367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45937.515067245367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45937.515067245367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45937.515067245367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45937.515067245367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45937.515067245367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45937.515067245367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45937.515067245367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45937.515067245367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45937.515067245367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45937.515067245367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45937.515067245367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45937.515067245367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45937.515067245367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45937.515067245367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45937.515067245367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45937.515067245367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45937.515067245367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45937.515067245367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45937.515067245367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45937.515067245367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45937.515067245367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45937.515067245367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45937.515067245367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45937.515067245367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45937.515067245367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45937.515067245367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45937.515067245367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45937.515067245367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45937.515067245367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45937.515067245367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45937.515067245367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45937.515067245367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45937.515067245367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45937.515067245367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45937.515067245367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45937.515067245367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45937.515067245367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45937.515067245367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45937.515067245367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45937.515067245367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45937.515067245367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45937.515067245367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45937.515067245367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45937.515067245367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45937.515067245367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45937.515067245367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45937.515067245367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45937.515067245367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45937.515067245367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45937.515067245367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45937.515067245367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45937.515067245367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45937.515067245367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45937.515067245367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45937.515067245367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45937.515067245367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45937.515067245367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45937.515067245367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45937.515067245367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45937.515067245367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45937.515067245367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45937.515067245367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45937.515067245367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45937.515067245367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45937.515067245367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45937.515067245367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45937.515067245367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45937.515067245367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45937.515067245367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45937.515067245367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45937.515067245367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45937.515067245367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45937.515067245367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45937.515067245367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45937.515067245367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45937.515067245367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45937.515067245367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45937.515067245367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45937.515067245367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45937.515067245367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45937.515067245367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45937.515067245367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45937.515067245367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45937.515067245367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45937.515067245367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45937.515067245367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45937.515067245367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45937.515067245367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45937.515067245367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45937.515067245367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45937.515067245367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45937.515067245367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45937.515067245367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45937.515067245367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45937.515067245367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45937.515067245367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45937.515067245367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45937.515067245367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45937.515067245367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45937.515067245367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45937.515067245367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45937.515067245367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45937.515067245367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45937.515067245367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45937.515067245367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45937.515067245367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45937.515067245367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45937.515067245367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45937.515067245367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45937.515067245367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45937.515067245367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234.0343496527712</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2.3581228009206825</v>
      </c>
      <c r="H3" s="105">
        <v>45935.07104166667</v>
      </c>
      <c r="I3" s="102" t="str">
        <f>IFERROR(VLOOKUP(D3,DB!A:F,6,0),"")</f>
        <v>Generator-SG</v>
      </c>
      <c r="J3" s="102" t="str">
        <f>IFERROR(VLOOKUP(D3,DB!A:G,7,0),"")</f>
        <v>Good</v>
      </c>
      <c r="K3" s="107" t="s">
        <v>39057</v>
      </c>
      <c r="L3" s="99" t="str">
        <f>IFERROR(VLOOKUP(D3,DB!A:I,9,0),"")</f>
        <v>Latis</v>
      </c>
    </row>
    <row r="4" spans="1:16" ht="15" customHeight="1">
      <c r="A4" s="132" t="s">
        <v>39058</v>
      </c>
      <c r="B4" s="132" t="str">
        <f>IFERROR(VLOOKUP(D4,DB!A:K,11,0),"")</f>
        <v>R4</v>
      </c>
      <c r="C4" s="133">
        <v>1</v>
      </c>
      <c r="D4" s="134" t="s">
        <v>36054</v>
      </c>
      <c r="E4" s="135" t="s">
        <v>38964</v>
      </c>
      <c r="F4" s="136">
        <v>45936.764467592591</v>
      </c>
      <c r="G4" s="137">
        <f ca="1">IFERROR(NOW()-F4,"")</f>
        <v>0.75059965277614538</v>
      </c>
      <c r="H4" s="136">
        <v>45936.758773148147</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99" t="s">
        <v>38820</v>
      </c>
      <c r="E5" s="135" t="s">
        <v>38964</v>
      </c>
      <c r="F5" s="136">
        <v>45937.497106481482</v>
      </c>
      <c r="G5" s="137">
        <f ca="1">IFERROR(NOW()-F5,"")</f>
        <v>1.7960763885639608E-2</v>
      </c>
      <c r="H5" s="136">
        <v>45937.456493055557</v>
      </c>
      <c r="I5" s="132" t="str">
        <f>IFERROR(VLOOKUP(D5,DB!A:F,6,0),"")</f>
        <v>SCECO</v>
      </c>
      <c r="J5" s="132" t="str">
        <f>IFERROR(VLOOKUP(D5,DB!A:G,7,0),"")</f>
        <v>No BB Shifted</v>
      </c>
      <c r="K5" s="139" t="s">
        <v>39061</v>
      </c>
      <c r="L5" s="134" t="str">
        <f>IFERROR(VLOOKUP(D5,DB!A:I,9,0),"")</f>
        <v>Latis</v>
      </c>
    </row>
    <row r="6" spans="1:16" ht="15" customHeight="1">
      <c r="A6" s="102" t="s">
        <v>39062</v>
      </c>
      <c r="B6" s="132" t="str">
        <f>IFERROR(VLOOKUP(D6,DB!A:K,11,0),"")</f>
        <v>R4</v>
      </c>
      <c r="C6" s="133">
        <v>1</v>
      </c>
      <c r="D6" s="99" t="s">
        <v>38033</v>
      </c>
      <c r="E6" s="135" t="s">
        <v>38964</v>
      </c>
      <c r="F6" s="136">
        <v>45937.471701388888</v>
      </c>
      <c r="G6" s="137">
        <f ca="1">IFERROR(NOW()-F6,"")</f>
        <v>4.3365856479795184E-2</v>
      </c>
      <c r="H6" s="136">
        <v>45937.458796296298</v>
      </c>
      <c r="I6" s="132" t="str">
        <f>IFERROR(VLOOKUP(D6,DB!A:F,6,0),"")</f>
        <v>SCECO</v>
      </c>
      <c r="J6" s="132" t="str">
        <f>IFERROR(VLOOKUP(D6,DB!A:G,7,0),"")</f>
        <v>In progress</v>
      </c>
      <c r="K6" s="139" t="s">
        <v>39063</v>
      </c>
      <c r="L6" s="134" t="str">
        <f>IFERROR(VLOOKUP(D6,DB!A:I,9,0),"")</f>
        <v>Latis</v>
      </c>
    </row>
    <row r="7" spans="1:16" ht="15" customHeight="1">
      <c r="A7" s="132"/>
      <c r="B7" s="132" t="str">
        <f>IFERROR(VLOOKUP(D7,DB!A:K,11,0),"")</f>
        <v/>
      </c>
      <c r="C7" s="133"/>
      <c r="D7" s="134"/>
      <c r="E7" s="135"/>
      <c r="F7" s="136"/>
      <c r="G7" s="137">
        <f ca="1">IFERROR(NOW()-F7,"")</f>
        <v>45937.515067245367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45937.515067245367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45937.515067245367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45937.515067245367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45937.515067245367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45937.515067245367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45937.515067245367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45937.515067245367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45937.515067245367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45937.515067245367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45937.515067245367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45937.515067245367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45937.515067245367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45937.515067245367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45937.515067245367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45937.515067245367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45937.515067245367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45937.515067245367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45937.515067245367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45937.515067245367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45937.515067245367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45937.515067245367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45937.515067245367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45937.515067245367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45937.515067245367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45937.515067245367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45937.515067245367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45937.515067245367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45937.515067245367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45937.515067245367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45937.515067245367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45937.515067245367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45937.515067245367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45937.515067245367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45937.515067245367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45937.515067245367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45937.515067245367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45937.515067245367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45937.515067245367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45937.515067245367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45937.515067245367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45937.515067245367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45937.515067245367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45937.515067245367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45937.515067245367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45937.515067245367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45937.515067245367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45937.515067245367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45937.515067245367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45937.515067245367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45937.515067245367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45937.515067245367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45937.515067245367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45937.515067245367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45937.515067245367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45937.515067245367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45937.515067245367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45937.515067245367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45937.515067245367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45937.515067245367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45937.515067245367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45937.515067245367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45937.515067245367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45937.515067245367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45937.515067245367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45937.515067245367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45937.515067245367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45937.515067245367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45937.515067245367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45937.515067245367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45937.515067245367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45937.515067245367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45937.515067245367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45937.515067245367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45937.515067245367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45937.515067245367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45937.515067245367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45937.515067245367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45937.515067245367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45937.515067245367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45937.515067245367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45937.515067245367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45937.515067245367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45937.515067245367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45937.515067245367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45937.515067245367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45937.515067245367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45937.515067245367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45937.515067245367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45937.515067245367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45937.515067245367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45937.515067245367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45937.515067245367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45937.515067245367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45937.515067245367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45937.515067245367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45937.515067245367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45937.515067245367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45937.515067245367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45937.515067245367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45937.515067245367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45937.515067245367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45937.515067245367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45937.515067245367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45937.515067245367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45937.515067245367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45937.515067245367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45937.515067245367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45937.515067245367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45937.515067245367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45937.515067245367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45937.515067245367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45937.515067245367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45937.515067245367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45937.515067245367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45937.515067245367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45937.515067245367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45937.515067245367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45937.515067245367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45937.515067245367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45937.515067245367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45937.515067245367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45937.515067245367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45937.515067245367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45937.515067245367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45937.515067245367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45937.515067245367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45937.515067245367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45937.515067245367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45937.515067245367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45937.515067245367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45937.515067245367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45937.515067245367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45937.515067245367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45937.515067245367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45937.515067245367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45937.515067245367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45937.515067245367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45937.515067245367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45937.515067245367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45937.515067245367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45937.515067245367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45937.515067245367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45937.515067245367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45937.515067245367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45937.515067245367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45937.515067245367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45937.515067245367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45937.515067245367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45937.515067245367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45937.515067245367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45937.515067245367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45937.515067245367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45937.515067245367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45937.515067245367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45937.515067245367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45937.515067245367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45937.515067245367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45937.515067245367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45937.515067245367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45937.515067245367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45937.515067245367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45937.515067245367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45937.515067245367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45937.515067245367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45937.515067245367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45937.515067245367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45937.515067245367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45937.515067245367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45937.515067245367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45937.515067245367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45937.515067245367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45937.515067245367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45937.515067245367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45937.515067245367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45937.515067245367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45937.515067245367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45937.515067245367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45937.515067245367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45937.515067245367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45937.515067245367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45937.515067245367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45937.515067245367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45937.515067245367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45937.515067245367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45937.515067245367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45937.515067245367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45937.515067245367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45937.515067245367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45937.515067245367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45937.515067245367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45937.515067245367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45937.515067245367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45937.515067245367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45937.515067245367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45937.515067245367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45937.515067245367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45937.515067245367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45937.515067245367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45937.515067245367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45937.515067245367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45937.515067245367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45937.515067245367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45937.515067245367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45937.515067245367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45937.515067245367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45937.515067245367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45937.515067245367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45937.515067245367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45937.515067245367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45937.515067245367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45937.515067245367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45937.515067245367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45937.515067245367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45937.515067245367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45937.515067245367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45937.515067245367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45937.515067245367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45937.515067245367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45937.515067245367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45937.515067245367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45937.515067245367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45937.515067245367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45937.515067245367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45937.515067245367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45937.515067245367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45937.515067245367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45937.515067245367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45937.515067245367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45937.515067245367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45937.515067245367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45937.515067245367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45937.515067245367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45937.515067245367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45937.515067245367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45937.515067245367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45937.515067245367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45937.515067245367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45937.515067245367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45937.515067245367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45937.515067245367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45937.515067245367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45937.515067245367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45937.515067245367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45937.515067245367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45937.515067245367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45937.515067245367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45937.515067245367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45937.515067245367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45937.515067245367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45937.515067245367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45937.515067245367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45937.515067245367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45937.515067245367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45937.515067245367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45937.515067245367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45937.515067245367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45937.515067245367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45937.515067245367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45937.515067245367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45937.515067245367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45937.515067245367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45937.515067245367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45937.515067245367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45937.515067245367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45937.515067245367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45937.515067245367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45937.515067245367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45937.515067245367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45937.515067245367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45937.515067245367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45937.515067245367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45937.515067245367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45937.515067245367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45937.515067245367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45937.515067245367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45937.515067245367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45937.515067245367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45937.515067245367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45937.515067245367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45937.515067245367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45937.515067245367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45937.515067245367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45937.515067245367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45937.515067245367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45937.515067245367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45937.515067245367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45937.515067245367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45937.515067245367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45937.515067245367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45937.515067245367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45937.515067245367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45937.515067245367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45937.515067245367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45937.515067245367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45937.515067245367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45937.515067245367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45937.515067245367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45937.515067245367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45937.515067245367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45937.515067245367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45937.515067245367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45937.515067245367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45937.515067245367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45937.515067245367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45937.515067245367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45937.515067245367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45937.515067245367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45937.515067245367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45937.515067245367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45937.515067245367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45937.515067245367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45937.515067245367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45937.515067245367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45937.515067245367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45937.515067245367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45937.515067245367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45937.515067245367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45937.515067245367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45937.515067245367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45937.515067245367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45937.515067245367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45937.515067245367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45937.515067245367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45937.515067245367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45937.515067245367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45937.515067245367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45937.515067245367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45937.515067245367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45937.515067245367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45937.515067245367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45937.515067245367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45937.515067245367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45937.515067245367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45937.515067245367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45937.515067245367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45937.515067245367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45937.515067245367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45937.515067245367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45937.515067245367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45937.515067245367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45937.515067245367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45937.515067245367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45937.515067245367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45937.515067245367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45937.515067245367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45937.515067245367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45937.515067245367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45937.515067245367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45937.515067245367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45937.515067245367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45937.515067245367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45937.515067245367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45937.515067245367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45937.515067245367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45937.515067245367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45937.515067245367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45937.515067245367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45937.515067245367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45937.515067245367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45937.515067245367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45937.515067245367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45937.515067245367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45937.515067245367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45937.515067245367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45937.515067245367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45937.515067245367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45937.515067245367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45937.515067245367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45937.515067245367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45937.515067245367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45937.515067245367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45937.515067245367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45937.515067245367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45937.515067245367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45937.515067245367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45937.515067245367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45937.515067245367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45937.515067245367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45937.515067245367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45937.515067245367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45937.515067245367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45937.515067245367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45937.515067245367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45937.515067245367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45937.515067245367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45937.515067245367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45937.515067245367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45937.515067245367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45937.515067245367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45937.515067245367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45937.515067245367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45937.515067245367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45937.515067245367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45937.515067245367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45937.515067245367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45937.515067245367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45937.515067245367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45937.515067245367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45937.515067245367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45937.515067245367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45937.515067245367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45937.515067245367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45937.515067245367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45937.515067245367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45937.515067245367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45937.515067245367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45937.515067245367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45937.515067245367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45937.515067245367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45937.515067245367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45937.515067245367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45937.515067245367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45937.515067245367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45937.515067245367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45937.515067245367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45937.515067245367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45937.515067245367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45937.515067245367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45937.515067245367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45937.515067245367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45937.515067245367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45937.515067245367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45937.515067245367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45937.515067245367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45937.515067245367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45937.515067245367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45937.515067245367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45937.515067245367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45937.515067245367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45937.515067245367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45937.515067245367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45937.515067245367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45937.515067245367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45937.515067245367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45937.515067245367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45937.515067245367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45937.515067245367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45937.515067245367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45937.515067245367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45937.515067245367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45937.515067245367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45937.515067245367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45937.515067245367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45937.515067245367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45937.515067245367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45937.515067245367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45937.515067245367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45937.515067245367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45937.515067245367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45937.515067245367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45937.515067245367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45937.515067245367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45937.515067245367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45937.515067245367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45937.515067245367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45937.515067245367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45937.515067245367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45937.515067245367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45937.515067245367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45937.515067245367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45937.515067245367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45937.515067245367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45937.515067245367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45937.515067245367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45937.515067245367</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45937.515067245367</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45937.515067245367</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45937.515067245367</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45937.515067245367</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45937.515067245367</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45937.515067245367</v>
      </c>
      <c r="H478" s="136"/>
      <c r="I478" s="132" t="str">
        <f>IFERROR(VLOOKUP(D478,DB!A:F,6,0),"")</f>
        <v/>
      </c>
      <c r="J478" s="132" t="str">
        <f>IFERROR(VLOOKUP(D478,DB!A:G,7,0),"")</f>
        <v/>
      </c>
      <c r="K478" s="139"/>
      <c r="L478" s="134" t="str">
        <f>IFERROR(VLOOKUP(D478,DB!A:I,9,0),"")</f>
        <v/>
      </c>
    </row>
    <row r="479" spans="1:12" ht="15" customHeight="1">
      <c r="A479" s="140"/>
      <c r="B479" s="140" t="str">
        <f>IFERROR(VLOOKUP(D479,DB!A:K,11,0),"")</f>
        <v/>
      </c>
      <c r="C479" s="141"/>
      <c r="D479" s="142"/>
      <c r="E479" s="143"/>
      <c r="F479" s="144"/>
      <c r="G479" s="145">
        <f ca="1">IFERROR(NOW()-F479,"")</f>
        <v>45937.515067245367</v>
      </c>
      <c r="H479" s="144"/>
      <c r="I479" s="140" t="str">
        <f>IFERROR(VLOOKUP(D479,DB!A:F,6,0),"")</f>
        <v/>
      </c>
      <c r="J479" s="140" t="str">
        <f>IFERROR(VLOOKUP(D479,DB!A:G,7,0),"")</f>
        <v/>
      </c>
      <c r="K479" s="146"/>
      <c r="L479" s="142" t="str">
        <f>IFERROR(VLOOKUP(D479,DB!A:I,9,0),"")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45.683007060179079</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39045</v>
      </c>
      <c r="F3" s="38">
        <v>45926.188877314817</v>
      </c>
      <c r="G3" s="39">
        <f ca="1">IFERROR(NOW()-F3,"-")</f>
        <v>11.326189930550754</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2</v>
      </c>
      <c r="D4" s="37" t="s">
        <v>37362</v>
      </c>
      <c r="E4" s="37" t="s">
        <v>39045</v>
      </c>
      <c r="F4" s="38">
        <v>45937.405081018522</v>
      </c>
      <c r="G4" s="39">
        <f ca="1">IFERROR(NOW()-F4,"-")</f>
        <v>0.10998622684564907</v>
      </c>
      <c r="H4" s="38">
        <v>45937.391967592594</v>
      </c>
      <c r="I4" s="37" t="str">
        <f>IFERROR(VLOOKUP(D4,DB!A:F,6,0),"")</f>
        <v>Generator-SG</v>
      </c>
      <c r="J4" s="37" t="str">
        <f>IFERROR(VLOOKUP(D4,DB!A:G,7,0),"")</f>
        <v>Vandalized</v>
      </c>
      <c r="K4" s="37" t="s">
        <v>39069</v>
      </c>
      <c r="L4" s="37" t="str">
        <f>IFERROR(VLOOKUP(D4,DB!A:I,9,0),"")</f>
        <v>Latis</v>
      </c>
      <c r="M4" s="128"/>
    </row>
    <row r="5" spans="1:13" ht="15">
      <c r="A5" s="37"/>
      <c r="B5" s="37" t="str">
        <f>IFERROR(VLOOKUP(D5,DB!A:K,11,0),"")</f>
        <v/>
      </c>
      <c r="C5" s="37"/>
      <c r="D5"/>
      <c r="E5" s="37"/>
      <c r="F5" s="38"/>
      <c r="G5" s="39">
        <f ca="1">IFERROR(NOW()-F5,"-")</f>
        <v>45937.515067245367</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45937.515067245367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45937.515067245367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45937.515067245367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45937.515067245367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45937.515067245367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45937.515067245367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45937.515067245367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45937.515067245367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45937.515067245367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45937.515067245367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45937.515067245367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45937.515067245367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45937.515067245367</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45937.515067245367</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45937.515067245367</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45937.515067245367</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45937.515067245367</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45937.515067245367</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45937.515067245367</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45937.515067245367</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45937.515067245367</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45937.515067245367</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45937.515067245367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45937.515067245367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45937.515067245367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45937.515067245367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45937.515067245367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45937.515067245367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45937.515067245367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45937.515067245367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45937.515067245367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45937.515067245367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45937.515067245367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45937.515067245367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45937.515067245367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45937.515067245367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45937.515067245367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45937.515067245367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45937.515067245367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45937.515067245367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45937.515067245367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45937.515067245367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45937.515067245367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45937.515067245367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45937.515067245367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45937.515067245367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45937.515067245367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45937.515067245367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45937.515067245367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45937.515067245367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45937.515067245367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45937.515067245367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45937.515067245367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45937.515067245367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45937.515067245367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45937.515067245367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45937.515067245367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45937.515067245367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45937.515067245367</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45937.515067245367</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45937.515067245367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45937.515067245367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45937.515067245367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45937.515067245367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45937.515067245367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45937.515067245367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45937.515067245367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45937.515067245367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45937.515067245367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45937.515067245367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45937.515067245367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45937.515067245367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45937.515067245367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45937.515067245367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45937.515067245367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45937.515067245367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45937.515067245367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45937.515067245367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45937.515067245367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45937.515067245367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45937.515067245367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45937.515067245367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45937.515067245367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45937.515067245367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45937.515067245367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45937.515067245367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45937.515067245367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45937.515067245367</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45937.515067245367</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45937.515067245367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45937.515067245367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45937.515067245367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45937.515067245367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45937.515067245367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45937.515067245367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45937.515067245367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45937.515067245367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45937.515067245367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45937.515067245367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45937.515067245367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45937.515067245367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45937.515067245367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45937.515067245367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45937.515067245367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45937.515067245367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45937.515067245367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45937.515067245367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45937.515067245367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45937.515067245367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45937.515067245367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45937.515067245367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45937.515067245367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45937.515067245367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45937.515067245367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45937.515067245367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45937.515067245367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45937.515067245367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45937.515067245367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45937.515067245367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45937.515067245367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45937.515067245367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45937.515067245367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45937.515067245367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45937.515067245367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45937.515067245367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45937.515067245367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45937.515067245367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45937.515067245367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45937.515067245367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45937.515067245367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45937.515067245367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45937.515067245367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45937.515067245367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45937.515067245367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45937.515067245367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45937.515067245367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45937.515067245367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45937.515067245367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45937.515067245367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45937.515067245367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45937.515067245367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45937.515067245367</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45937.515067245367</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7" ht="15"/>
    <row r="1375" ht="15"/>
    <row r="1377" ht="15"/>
    <row r="1378"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8"/>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10.74222002314491</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45937.515067245367</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3.6340950231460738</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2.5728218749936786</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39076</v>
      </c>
      <c r="B6" s="112" t="str">
        <f>IFERROR(VLOOKUP(D6,DB!A:K,11,0),"")</f>
        <v>R6</v>
      </c>
      <c r="C6" s="114">
        <v>1</v>
      </c>
      <c r="D6" s="112" t="s">
        <v>33009</v>
      </c>
      <c r="E6" s="115" t="s">
        <v>38964</v>
      </c>
      <c r="F6" s="116">
        <v>45937.073495370372</v>
      </c>
      <c r="G6" s="81">
        <f ca="1">IFERROR(NOW()-F6,"-")</f>
        <v>0.44157187499513384</v>
      </c>
      <c r="H6" s="116">
        <v>45937.053842592592</v>
      </c>
      <c r="I6" s="112" t="str">
        <f>IFERROR(VLOOKUP(D6,DB!A:F,6,0),"")</f>
        <v>SCECO</v>
      </c>
      <c r="J6" s="112" t="str">
        <f>IFERROR(VLOOKUP(D6,DB!A:G,7,0),"")</f>
        <v>Dead+No BB Design</v>
      </c>
      <c r="K6" s="117" t="s">
        <v>39077</v>
      </c>
      <c r="L6" s="118" t="str">
        <f>IFERROR(VLOOKUP(D6,DB!A:I,9,0),"")</f>
        <v>Latis</v>
      </c>
    </row>
    <row r="7" spans="1:16383" ht="31.5" customHeight="1">
      <c r="A7" s="113" t="s">
        <v>39078</v>
      </c>
      <c r="B7" s="112" t="str">
        <f>IFERROR(VLOOKUP(D7,DB!A:K,11,0),"")</f>
        <v>R6</v>
      </c>
      <c r="C7" s="114">
        <v>1</v>
      </c>
      <c r="D7" s="112" t="s">
        <v>32708</v>
      </c>
      <c r="E7" s="129" t="s">
        <v>39071</v>
      </c>
      <c r="F7" s="116">
        <v>45937.446932870371</v>
      </c>
      <c r="G7" s="81">
        <f ca="1">IFERROR(NOW()-F7,"-")</f>
        <v>6.8134374996589031E-2</v>
      </c>
      <c r="H7" s="116">
        <v>45937.397986111115</v>
      </c>
      <c r="I7" s="112" t="str">
        <f>IFERROR(VLOOKUP(D7,DB!A:F,6,0),"")</f>
        <v>SCECO</v>
      </c>
      <c r="J7" s="112" t="str">
        <f>IFERROR(VLOOKUP(D7,DB!A:G,7,0),"")</f>
        <v>Dead</v>
      </c>
      <c r="K7" s="117" t="s">
        <v>39079</v>
      </c>
      <c r="L7" s="118" t="str">
        <f>IFERROR(VLOOKUP(D7,DB!A:I,9,0),"")</f>
        <v>Latis</v>
      </c>
    </row>
    <row r="8" spans="1:16383" ht="31.5" customHeight="1">
      <c r="A8" s="113" t="s">
        <v>39080</v>
      </c>
      <c r="B8" s="112" t="str">
        <f>IFERROR(VLOOKUP(D8,DB!A:K,11,0),"")</f>
        <v>R6</v>
      </c>
      <c r="C8" s="114">
        <v>2</v>
      </c>
      <c r="D8" s="112" t="s">
        <v>32847</v>
      </c>
      <c r="E8" s="115" t="s">
        <v>38964</v>
      </c>
      <c r="F8" s="116">
        <v>45937.498900462961</v>
      </c>
      <c r="G8" s="81">
        <f ca="1">IFERROR(NOW()-F8,"-")</f>
        <v>1.616678240679903E-2</v>
      </c>
      <c r="H8" s="116">
        <v>45937.477210648147</v>
      </c>
      <c r="I8" s="112" t="str">
        <f>IFERROR(VLOOKUP(D8,DB!A:F,6,0),"")</f>
        <v>SCECO</v>
      </c>
      <c r="J8" s="112" t="str">
        <f>IFERROR(VLOOKUP(D8,DB!A:G,7,0),"")</f>
        <v>Dead</v>
      </c>
      <c r="K8" s="117" t="s">
        <v>39081</v>
      </c>
      <c r="L8" s="118" t="str">
        <f>IFERROR(VLOOKUP(D8,DB!A:I,9,0),"")</f>
        <v>Latis</v>
      </c>
    </row>
    <row r="9" spans="1:16383" ht="31.5" customHeight="1">
      <c r="A9" s="113"/>
      <c r="B9" s="112" t="str">
        <f>IFERROR(VLOOKUP(D9,DB!A:K,11,0),"")</f>
        <v/>
      </c>
      <c r="C9" s="114"/>
      <c r="D9" s="112"/>
      <c r="E9" s="115"/>
      <c r="F9" s="116"/>
      <c r="G9" s="81">
        <f ca="1">IFERROR(NOW()-F9,"-")</f>
        <v>45937.515067245367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45937.515067245367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45937.515067245367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45937.515067245367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45937.515067245367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45937.515067245367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5"/>
      <c r="E15" s="115"/>
      <c r="F15" s="116"/>
      <c r="G15" s="81">
        <f ca="1">IFERROR(NOW()-F15,"-")</f>
        <v>45937.515067245367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45937.515067245367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45937.515067245367</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45937.515067245367</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45937.515067245367</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45937.515067245367</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45937.515067245367</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45937.515067245367</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45937.515067245367</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45937.515067245367</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45937.515067245367</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45937.515067245367</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45937.515067245367</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45937.515067245367</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45937.515067245367</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45937.515067245367</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45937.515067245367</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45937.515067245367</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45937.515067245367</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45937.515067245367</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45937.515067245367</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45937.515067245367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45937.515067245367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45937.515067245367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45937.515067245367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45937.515067245367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45937.515067245367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45937.515067245367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45937.515067245367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45937.515067245367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45937.515067245367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45937.515067245367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45937.515067245367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45937.515067245367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45937.515067245367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45937.515067245367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45937.515067245367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45937.515067245367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45937.515067245367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45937.515067245367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45937.515067245367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45937.515067245367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45937.515067245367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45937.515067245367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45937.515067245367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45937.515067245367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45937.515067245367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45937.515067245367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45937.515067245367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45937.515067245367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45937.515067245367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45937.515067245367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45937.515067245367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45937.515067245367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45937.515067245367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45937.515067245367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45937.515067245367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45937.515067245367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45937.515067245367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45937.515067245367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45937.515067245367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45937.515067245367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45937.515067245367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45937.515067245367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45937.515067245367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45937.515067245367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45937.515067245367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45937.515067245367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45937.515067245367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45937.515067245367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45937.515067245367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45937.515067245367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45937.515067245367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45937.515067245367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45937.515067245367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45937.515067245367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45937.515067245367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45937.515067245367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45937.515067245367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45937.515067245367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45937.515067245367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45937.515067245367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45937.515067245367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45937.515067245367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45937.515067245367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45937.515067245367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45937.515067245367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45937.515067245367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45937.515067245367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45937.515067245367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45937.515067245367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45937.515067245367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45937.515067245367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45937.515067245367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45937.515067245367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45937.515067245367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45937.515067245367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45937.515067245367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45937.515067245367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45937.515067245367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45937.515067245367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45937.515067245367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45937.515067245367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45937.515067245367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45937.515067245367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45937.515067245367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45937.515067245367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45937.515067245367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45937.515067245367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45937.515067245367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45937.515067245367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45937.515067245367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45937.515067245367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45937.515067245367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45937.515067245367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45937.515067245367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45937.515067245367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45937.515067245367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45937.515067245367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45937.515067245367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45937.515067245367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45937.515067245367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45937.515067245367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45937.515067245367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45937.515067245367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45937.515067245367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45937.515067245367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45937.515067245367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45937.515067245367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45937.515067245367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45937.515067245367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45937.515067245367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45937.515067245367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45937.515067245367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45937.515067245367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45937.515067245367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45937.515067245367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45937.515067245367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45937.515067245367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45937.515067245367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45937.515067245367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45937.515067245367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45937.515067245367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45937.515067245367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45937.515067245367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45937.515067245367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45937.515067245367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45937.515067245367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45937.515067245367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45937.515067245367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45937.515067245367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45937.515067245367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45937.515067245367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45937.515067245367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45937.515067245367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45937.515067245367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45937.515067245367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45937.515067245367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45937.515067245367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45937.515067245367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45937.515067245367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45937.515067245367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45937.515067245367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45937.515067245367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45937.515067245367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45937.515067245367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45937.515067245367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45937.515067245367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45937.515067245367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45937.515067245367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45937.515067245367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45937.515067245367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45937.515067245367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45937.515067245367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45937.515067245367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45937.515067245367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45937.515067245367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45937.515067245367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45937.515067245367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45937.515067245367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45937.515067245367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45937.515067245367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45937.515067245367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45937.515067245367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45937.515067245367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45937.515067245367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45937.515067245367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45937.515067245367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45937.515067245367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45937.515067245367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45937.515067245367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45937.515067245367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45937.515067245367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45937.515067245367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45937.515067245367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45937.515067245367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45937.515067245367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45937.515067245367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45937.515067245367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45937.515067245367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45937.515067245367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45937.515067245367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45937.515067245367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45937.515067245367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45937.515067245367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45937.515067245367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45937.515067245367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45937.515067245367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45937.515067245367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45937.515067245367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45937.515067245367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45937.515067245367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45937.515067245367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45937.515067245367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45937.515067245367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45937.515067245367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45937.515067245367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45937.515067245367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45937.515067245367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45937.515067245367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45937.515067245367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45937.515067245367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45937.515067245367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45937.515067245367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45937.515067245367</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45937.515067245367</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45937.515067245367</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45937.515067245367</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45937.515067245367</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45937.515067245367</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45937.515067245367</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45937.515067245367</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45937.515067245367</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45937.515067245367</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45937.515067245367</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45937.515067245367</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45937.515067245367</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45937.515067245367</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45937.515067245367</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45937.515067245367</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45937.515067245367</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45937.515067245367</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45937.515067245367</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45937.515067245367</v>
      </c>
      <c r="H258" s="116"/>
      <c r="I258" s="112" t="str">
        <f>IFERROR(VLOOKUP(D258,DB!A:F,6,0),"")</f>
        <v/>
      </c>
      <c r="J258" s="111" t="str">
        <f>IFERROR(VLOOKUP(D258,DB!A:G,7,0),"")</f>
        <v/>
      </c>
      <c r="K258" s="117"/>
      <c r="L258" s="118" t="str">
        <f>IFERROR(VLOOKUP(D258,DB!A:I,9,0),"")</f>
        <v/>
      </c>
    </row>
  </sheetData>
  <dataValidations count="2">
    <dataValidation allowBlank="1" showInputMessage="1" showErrorMessage="1" sqref="E1" xr:uid="{380493DB-286A-4683-AF55-C78F04945A49}"/>
    <dataValidation type="list" allowBlank="1" showInputMessage="1" showErrorMessage="1" sqref="E3 E5:E6 E8:E2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2025-10-07T09:23:21Z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