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41" documentId="13_ncr:1_{F6CB121F-512D-4AA6-A0C1-0FB36C537598}" xr6:coauthVersionLast="47" xr6:coauthVersionMax="47" xr10:uidLastSave="{62E964B4-6863-4898-B379-42479D9E42F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6" i="6"/>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G2" i="1"/>
  <c r="I2" i="1"/>
  <c r="J2" i="1"/>
  <c r="L2" i="1"/>
  <c r="I3" i="1"/>
  <c r="I4" i="1"/>
  <c r="I5" i="1"/>
  <c r="I6" i="1"/>
  <c r="I7" i="1"/>
  <c r="I8" i="1"/>
  <c r="I9" i="1"/>
  <c r="I10" i="1"/>
  <c r="I11" i="1"/>
  <c r="I12" i="1"/>
  <c r="I13" i="1"/>
  <c r="I14" i="1"/>
  <c r="I1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alcChain>
</file>

<file path=xl/sharedStrings.xml><?xml version="1.0" encoding="utf-8"?>
<sst xmlns="http://schemas.openxmlformats.org/spreadsheetml/2006/main" count="178573" uniqueCount="39068">
  <si>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</si>
  <si>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</si>
  <si>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</si>
  <si>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</si>
  <si>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</si>
  <si>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</si>
  <si>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</si>
  <si>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</si>
  <si>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</si>
  <si>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</si>
  <si>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</si>
  <si>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</si>
  <si>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</si>
  <si>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</si>
  <si>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</si>
  <si>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</si>
  <si>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</si>
  <si>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</si>
  <si>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</si>
  <si>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</si>
  <si>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</si>
  <si>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</si>
  <si>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</si>
  <si>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</si>
  <si>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</si>
  <si>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</si>
  <si>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</si>
  <si>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</si>
  <si>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</si>
  <si>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</si>
  <si>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</si>
  <si>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</si>
  <si>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</si>
  <si>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</si>
  <si>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</si>
  <si>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</si>
  <si>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</si>
  <si>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</si>
  <si>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</si>
  <si>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</si>
  <si>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</si>
  <si>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</si>
  <si>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</si>
  <si>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</si>
  <si>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</si>
  <si>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</si>
  <si>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</si>
  <si>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</si>
  <si>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</si>
  <si>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</si>
  <si>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</si>
  <si>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</si>
  <si>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</si>
  <si>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</si>
  <si>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</si>
  <si>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</si>
  <si>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</si>
  <si>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</si>
  <si>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</si>
  <si>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</si>
  <si>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</si>
  <si>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</si>
  <si>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</si>
  <si>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</si>
  <si>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</si>
  <si>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</si>
  <si>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</si>
  <si>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</si>
  <si>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</si>
  <si>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</si>
  <si>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</si>
  <si>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</si>
  <si>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</si>
  <si>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</si>
  <si>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</si>
  <si>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</si>
  <si>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</si>
  <si>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</si>
  <si>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</si>
  <si>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</si>
  <si>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</si>
  <si>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</si>
  <si>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</si>
  <si>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</si>
  <si>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</si>
  <si>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</si>
  <si>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</si>
  <si>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</si>
  <si>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</si>
  <si>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</si>
  <si>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</si>
  <si>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</si>
  <si>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</si>
  <si>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</si>
  <si>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</si>
  <si>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</si>
  <si>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</si>
  <si>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</si>
  <si>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</si>
  <si>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</si>
  <si>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</si>
  <si>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</si>
  <si>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</si>
  <si>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</si>
  <si>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</si>
  <si>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</si>
  <si>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</si>
  <si>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</si>
  <si>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</si>
  <si>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</si>
  <si>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</si>
  <si>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</si>
  <si>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</si>
  <si>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</si>
  <si>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</si>
  <si>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</si>
  <si>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</si>
  <si>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</si>
  <si>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</si>
  <si>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</si>
  <si>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</si>
  <si>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</si>
  <si>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</si>
  <si>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</si>
  <si>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</si>
  <si>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</si>
  <si>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</si>
  <si>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</si>
  <si>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</si>
  <si>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</si>
  <si>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</si>
  <si>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</si>
  <si>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</si>
  <si>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</si>
  <si>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</si>
  <si>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</si>
  <si>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</si>
  <si>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</si>
  <si>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</si>
  <si>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</si>
  <si>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</si>
  <si>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</si>
  <si>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</si>
  <si>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</si>
  <si>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</si>
  <si>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</si>
  <si>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</si>
  <si>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</si>
  <si>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</si>
  <si>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</si>
  <si>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</si>
  <si>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</si>
  <si>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</si>
  <si>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</si>
  <si>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</si>
  <si>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</si>
  <si>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</si>
  <si>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</si>
  <si>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</si>
  <si>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</si>
  <si>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</si>
  <si>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</si>
  <si>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</si>
  <si>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</si>
  <si>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</si>
  <si>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</si>
  <si>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</si>
  <si>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</si>
  <si>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</si>
  <si>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</si>
  <si>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</si>
  <si>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</si>
  <si>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</si>
  <si>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</si>
  <si>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</si>
  <si>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</si>
  <si>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</si>
  <si>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</si>
  <si>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</si>
  <si>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</si>
  <si>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</si>
  <si>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</si>
  <si>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</si>
  <si>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</si>
  <si>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</si>
  <si>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</si>
  <si>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</si>
  <si>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</si>
  <si>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</si>
  <si>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</si>
  <si>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</si>
  <si>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</si>
  <si>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</si>
  <si>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</si>
  <si>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</si>
  <si>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</si>
  <si>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</si>
  <si>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</si>
  <si>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</si>
  <si>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</si>
  <si>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</si>
  <si>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</si>
  <si>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</si>
  <si>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</si>
  <si>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</si>
  <si>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</si>
  <si>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</si>
  <si>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</si>
  <si>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</si>
  <si>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</si>
  <si>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</si>
  <si>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</si>
  <si>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</si>
  <si>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</si>
  <si>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</si>
  <si>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</si>
  <si>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</si>
  <si>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</si>
  <si>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</si>
  <si>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</si>
  <si>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</si>
  <si>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</si>
  <si>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</si>
  <si>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</si>
  <si>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</si>
  <si>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</si>
  <si>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</si>
  <si>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</si>
  <si>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</si>
  <si>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</si>
  <si>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</si>
  <si>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</si>
  <si>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</si>
  <si>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</si>
  <si>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</si>
  <si>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</si>
  <si>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</si>
  <si>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</si>
  <si>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</si>
  <si>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</si>
  <si>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</si>
  <si>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</si>
  <si>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</si>
  <si>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</si>
  <si>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</si>
  <si>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</si>
  <si>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</si>
  <si>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</si>
  <si>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</si>
  <si>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</si>
  <si>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</si>
  <si>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</si>
  <si>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</si>
  <si>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</si>
  <si>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</si>
  <si>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</si>
  <si>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</si>
  <si>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</si>
  <si>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</si>
  <si>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</si>
  <si>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</si>
  <si>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</si>
  <si>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</si>
  <si>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</si>
  <si>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</si>
  <si>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</si>
  <si>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</si>
  <si>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</si>
  <si>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</si>
  <si>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</si>
  <si>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</si>
  <si>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</si>
  <si>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</si>
  <si>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</si>
  <si>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</si>
  <si>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</si>
  <si>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</si>
  <si>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</si>
  <si>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</si>
  <si>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</si>
  <si>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</si>
  <si>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</si>
  <si>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</si>
  <si>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</si>
  <si>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</si>
  <si>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</si>
  <si>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</si>
  <si>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</si>
  <si>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</si>
  <si>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</si>
  <si>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</si>
  <si>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</si>
  <si>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</si>
  <si>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</si>
  <si>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</si>
  <si>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</si>
  <si>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</si>
  <si>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</si>
  <si>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</si>
  <si>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</si>
  <si>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</si>
  <si>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</si>
  <si>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</si>
  <si>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</si>
  <si>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</si>
  <si>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</si>
  <si>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</si>
  <si>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</si>
  <si>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</si>
  <si>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</si>
  <si>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</si>
  <si>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</si>
  <si>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</si>
  <si>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</si>
  <si>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</si>
  <si>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</si>
  <si>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</si>
  <si>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</si>
  <si>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</si>
  <si>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</si>
  <si>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</si>
  <si>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</si>
  <si>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</si>
  <si>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</si>
  <si>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</si>
  <si>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</si>
  <si>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</si>
  <si>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</si>
  <si>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</si>
  <si>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</si>
  <si>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</si>
  <si>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</si>
  <si>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</si>
  <si>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</si>
  <si>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</si>
  <si>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</si>
  <si>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</si>
  <si>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</si>
  <si>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</si>
  <si>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</si>
  <si>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</si>
  <si>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</si>
  <si>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</si>
  <si>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</si>
  <si>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</si>
  <si>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</si>
  <si>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</si>
  <si>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</si>
  <si>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</si>
  <si>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</si>
  <si>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</si>
  <si>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</si>
  <si>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</si>
  <si>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</si>
  <si>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</si>
  <si>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</si>
  <si>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</si>
  <si>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</si>
  <si>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</si>
  <si>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</si>
  <si>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</si>
  <si>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</si>
  <si>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</si>
  <si>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</si>
  <si>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</si>
  <si>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</si>
  <si>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</si>
  <si>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</si>
  <si>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</si>
  <si>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</si>
  <si>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</si>
  <si>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</si>
  <si>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</si>
  <si>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</si>
  <si>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</si>
  <si>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</si>
  <si>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</si>
  <si>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</si>
  <si>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</si>
  <si>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</si>
  <si>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</si>
  <si>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</si>
  <si>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</si>
  <si>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</si>
  <si>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</si>
  <si>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</si>
  <si>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</si>
  <si>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</si>
  <si>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</si>
  <si>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</si>
  <si>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</si>
  <si>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</si>
  <si>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</si>
  <si>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</si>
  <si>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</si>
  <si>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</si>
  <si>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</si>
  <si>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</si>
  <si>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</si>
  <si>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</si>
  <si>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</si>
  <si>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</si>
  <si>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</si>
  <si>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</si>
  <si>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</si>
  <si>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</si>
  <si>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</si>
  <si>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</si>
  <si>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</si>
  <si>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</si>
  <si>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</si>
  <si>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</si>
  <si>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</si>
  <si>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</si>
  <si>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</si>
  <si>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</si>
  <si>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</si>
  <si>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</si>
  <si>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</si>
  <si>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</si>
  <si>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</si>
  <si>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</si>
  <si>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</si>
  <si>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</si>
  <si>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</si>
  <si>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</si>
  <si>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</si>
  <si>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</si>
  <si>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</si>
  <si>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</si>
  <si>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</si>
  <si>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</si>
  <si>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</si>
  <si>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</si>
  <si>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</si>
  <si>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</si>
  <si>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</si>
  <si>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</si>
  <si>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</si>
  <si>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</si>
  <si>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</si>
  <si>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</si>
  <si>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</si>
  <si>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</si>
  <si>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</si>
  <si>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</si>
  <si>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</si>
  <si>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</si>
  <si>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</si>
  <si>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</si>
  <si>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</si>
  <si>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</si>
  <si>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</si>
  <si>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</si>
  <si>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</si>
  <si>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</si>
  <si>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</si>
  <si>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</si>
  <si>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</si>
  <si>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</si>
  <si>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</si>
  <si>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</si>
  <si>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</si>
  <si>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</si>
  <si>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</si>
  <si>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</si>
  <si>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</si>
  <si>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</si>
  <si>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</si>
  <si>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</si>
  <si>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</si>
  <si>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</si>
  <si>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</si>
  <si>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</si>
  <si>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</si>
  <si>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</si>
  <si>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</si>
  <si>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</si>
  <si>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</si>
  <si>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</si>
  <si>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</si>
  <si>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</si>
  <si>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</si>
  <si>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</si>
  <si>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</si>
  <si>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</si>
  <si>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</si>
  <si>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</si>
  <si>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</si>
  <si>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</si>
  <si>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</si>
  <si>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</si>
  <si>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</si>
  <si>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</si>
  <si>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</si>
  <si>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</si>
  <si>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</si>
  <si>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</si>
  <si>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</si>
  <si>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</si>
  <si>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</si>
  <si>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</si>
  <si>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</si>
  <si>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</si>
  <si>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</si>
  <si>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</si>
  <si>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</si>
  <si>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</si>
  <si>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</si>
  <si>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</si>
  <si>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</si>
  <si>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</si>
  <si>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</si>
  <si>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</si>
  <si>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</si>
  <si>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</si>
  <si>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</si>
  <si>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</si>
  <si>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</si>
  <si>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</si>
  <si>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</si>
  <si>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</si>
  <si>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</si>
  <si>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</si>
  <si>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</si>
  <si>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</si>
  <si>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</si>
  <si>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</si>
  <si>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</si>
  <si>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</si>
  <si>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</si>
  <si>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</si>
  <si>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</si>
  <si>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</si>
  <si>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</si>
  <si>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</si>
  <si>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</si>
  <si>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</si>
  <si>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</si>
  <si>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</si>
  <si>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</si>
  <si>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</si>
  <si>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</si>
  <si>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</si>
  <si>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</si>
  <si>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</si>
  <si>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</si>
  <si>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</si>
  <si>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</si>
  <si>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</si>
  <si>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</si>
  <si>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</si>
  <si>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</si>
  <si>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</si>
  <si>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</si>
  <si>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</si>
  <si>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</si>
  <si>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</si>
  <si>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</si>
  <si>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</si>
  <si>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</si>
  <si>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</si>
  <si>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</si>
  <si>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</si>
  <si>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</si>
  <si>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</si>
  <si>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</si>
  <si>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</si>
  <si>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</si>
  <si>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</si>
  <si>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</si>
  <si>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</si>
  <si>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</si>
  <si>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</si>
  <si>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</si>
  <si>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</si>
  <si>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</si>
  <si>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</si>
  <si>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</si>
  <si>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</si>
  <si>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</si>
  <si>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</si>
  <si>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</si>
  <si>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</si>
  <si>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</si>
  <si>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</si>
  <si>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</si>
  <si>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</si>
  <si>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</si>
  <si>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</si>
  <si>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</si>
  <si>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</si>
  <si>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</si>
  <si>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</si>
  <si>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</si>
  <si>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</si>
  <si>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</si>
  <si>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</si>
  <si>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</si>
  <si>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</si>
  <si>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</si>
  <si>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</si>
  <si>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</si>
  <si>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</si>
  <si>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</si>
  <si>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</si>
  <si>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</si>
  <si>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</si>
  <si>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</si>
  <si>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</si>
  <si>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</si>
  <si>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</si>
  <si>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</si>
  <si>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</si>
  <si>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</si>
  <si>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</si>
  <si>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</si>
  <si>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</si>
  <si>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</si>
  <si>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</si>
  <si>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</si>
  <si>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</si>
  <si>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</si>
  <si>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</si>
  <si>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</si>
  <si>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</si>
  <si>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</si>
  <si>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</si>
  <si>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</si>
  <si>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</si>
  <si>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</si>
  <si>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</si>
  <si>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</si>
  <si>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</si>
  <si>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</si>
  <si>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</si>
  <si>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</si>
  <si>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</si>
  <si>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</si>
  <si>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</si>
  <si>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</si>
  <si>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</si>
  <si>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</si>
  <si>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</si>
  <si>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</si>
  <si>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</si>
  <si>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</si>
  <si>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</si>
  <si>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</si>
  <si>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</si>
  <si>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</si>
  <si>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</si>
  <si>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</si>
  <si>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</si>
  <si>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</si>
  <si>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</si>
  <si>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</si>
  <si>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</si>
  <si>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</si>
  <si>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</si>
  <si>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</si>
  <si>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</si>
  <si>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</si>
  <si>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</si>
  <si>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</si>
  <si>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</si>
  <si>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</si>
  <si>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</si>
  <si>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</si>
  <si>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</si>
  <si>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</si>
  <si>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</si>
  <si>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</si>
  <si>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</si>
  <si>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</si>
  <si>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</si>
  <si>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</si>
  <si>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</si>
  <si>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</si>
  <si>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</si>
  <si>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</si>
  <si>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</si>
  <si>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</si>
  <si>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</si>
  <si>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</si>
  <si>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</si>
  <si>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</si>
  <si>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</si>
  <si>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</si>
  <si>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</si>
  <si>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</si>
  <si>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</si>
  <si>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</si>
  <si>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</si>
  <si>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</si>
  <si>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</si>
  <si>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</si>
  <si>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</si>
  <si>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</si>
  <si>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</si>
  <si>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</si>
  <si>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</si>
  <si>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</si>
  <si>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</si>
  <si>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</si>
  <si>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</si>
  <si>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</si>
  <si>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</si>
  <si>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</si>
  <si>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</si>
  <si>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</si>
  <si>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</si>
  <si>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</si>
  <si>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</si>
  <si>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</si>
  <si>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</si>
  <si>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</si>
  <si>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</si>
  <si>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</si>
  <si>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</si>
  <si>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</si>
  <si>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</si>
  <si>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</si>
  <si>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</si>
  <si>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</si>
  <si>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</si>
  <si>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</si>
  <si>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</si>
  <si>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</si>
  <si>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</si>
  <si>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</si>
  <si>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</si>
  <si>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</si>
  <si>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</si>
  <si>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</si>
  <si>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</si>
  <si>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</si>
  <si>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</si>
  <si>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</si>
  <si>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</si>
  <si>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</si>
  <si>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</si>
  <si>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</si>
  <si>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</si>
  <si>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</si>
  <si>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</si>
  <si>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</si>
  <si>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</si>
  <si>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</si>
  <si>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</si>
  <si>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</si>
  <si>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</si>
  <si>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</si>
  <si>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</si>
  <si>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</si>
  <si>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</si>
  <si>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</si>
  <si>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</si>
  <si>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</si>
  <si>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</si>
  <si>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</si>
  <si>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</si>
  <si>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</si>
  <si>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</si>
  <si>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</si>
  <si>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</si>
  <si>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</si>
  <si>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</si>
  <si>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</si>
  <si>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</si>
  <si>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</si>
  <si>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</si>
  <si>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</si>
  <si>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</si>
  <si>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</si>
  <si>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</si>
  <si>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</si>
  <si>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</si>
  <si>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</si>
  <si>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</si>
  <si>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</si>
  <si>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</si>
  <si>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</si>
  <si>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</si>
  <si>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</si>
  <si>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</si>
  <si>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</si>
  <si>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</si>
  <si>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</si>
  <si>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</si>
  <si>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</si>
  <si>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</si>
  <si>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</si>
  <si>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</si>
  <si>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</si>
  <si>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</si>
  <si>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</si>
  <si>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</si>
  <si>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</si>
  <si>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</si>
  <si>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</si>
  <si>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</si>
  <si>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</si>
  <si>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</si>
  <si>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</si>
  <si>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</si>
  <si>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</si>
  <si>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</si>
  <si>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</si>
  <si>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</si>
  <si>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</si>
  <si>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</si>
  <si>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</si>
  <si>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</si>
  <si>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</si>
  <si>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</si>
  <si>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</si>
  <si>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</si>
  <si>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</si>
  <si>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</si>
  <si>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</si>
  <si>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</si>
  <si>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</si>
  <si>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</si>
  <si>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</si>
  <si>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</si>
  <si>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</si>
  <si>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</si>
  <si>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</si>
  <si>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</si>
  <si>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</si>
  <si>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</si>
  <si>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</si>
  <si>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</si>
  <si>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</si>
  <si>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</si>
  <si>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</si>
  <si>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</si>
  <si>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</si>
  <si>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</si>
  <si>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</si>
  <si>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</si>
  <si>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</si>
  <si>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</si>
  <si>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</si>
  <si>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</si>
  <si>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</si>
  <si>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</si>
  <si>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</si>
  <si>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</si>
  <si>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</si>
  <si>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</si>
  <si>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</si>
  <si>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</si>
  <si>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</si>
  <si>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</si>
  <si>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</si>
  <si>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</si>
  <si>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</si>
  <si>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</si>
  <si>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</si>
  <si>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</si>
  <si>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</si>
  <si>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</si>
  <si>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</si>
  <si>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</si>
  <si>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</si>
  <si>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</si>
  <si>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</si>
  <si>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</si>
  <si>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</si>
  <si>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</si>
  <si>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</si>
  <si>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</si>
  <si>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</si>
  <si>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</si>
  <si>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</si>
  <si>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</si>
  <si>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</si>
  <si>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</si>
  <si>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</si>
  <si>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</si>
  <si>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</si>
  <si>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</si>
  <si>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</si>
  <si>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</si>
  <si>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</si>
  <si>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</si>
  <si>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</si>
  <si>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</si>
  <si>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</si>
  <si>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</si>
  <si>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</si>
  <si>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</si>
  <si>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</si>
  <si>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</si>
  <si>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</si>
  <si>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</si>
  <si>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</si>
  <si>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</si>
  <si>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</si>
  <si>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</si>
  <si>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</si>
  <si>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</si>
  <si>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</si>
  <si>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</si>
  <si>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</si>
  <si>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</si>
  <si>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</si>
  <si>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</si>
  <si>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</si>
  <si>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</si>
  <si>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</si>
  <si>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</si>
  <si>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</si>
  <si>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</si>
  <si>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</si>
  <si>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</si>
  <si>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</si>
  <si>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</si>
  <si>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</si>
  <si>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</si>
  <si>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</si>
  <si>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</si>
  <si>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</si>
  <si>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</si>
  <si>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</si>
  <si>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</si>
  <si>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</si>
  <si>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</si>
  <si>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</si>
  <si>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</si>
  <si>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</si>
  <si>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</si>
  <si>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</si>
  <si>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</si>
  <si>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</si>
  <si>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</si>
  <si>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</si>
  <si>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</si>
  <si>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</si>
  <si>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</si>
  <si>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</si>
  <si>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</si>
  <si>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</si>
  <si>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</si>
  <si>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</si>
  <si>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</si>
  <si>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</si>
  <si>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</si>
  <si>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</si>
  <si>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</si>
  <si>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</si>
  <si>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</si>
  <si>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</si>
  <si>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</si>
  <si>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</si>
  <si>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</si>
  <si>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</si>
  <si>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</si>
  <si>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</si>
  <si>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</si>
  <si>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</si>
  <si>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</si>
  <si>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</si>
  <si>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</si>
  <si>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</si>
  <si>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</si>
  <si>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</si>
  <si>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</si>
  <si>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</si>
  <si>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</si>
  <si>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</si>
  <si>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</si>
  <si>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</si>
  <si>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</si>
  <si>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</si>
  <si>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</si>
  <si>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</si>
  <si>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</si>
  <si>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</si>
  <si>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</si>
  <si>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</si>
  <si>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</si>
  <si>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</si>
  <si>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</si>
  <si>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</si>
  <si>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</si>
  <si>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</si>
  <si>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</si>
  <si>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</si>
  <si>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</si>
  <si>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</si>
  <si>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</si>
  <si>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</si>
  <si>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</si>
  <si>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</si>
  <si>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</si>
  <si>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</si>
  <si>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</si>
  <si>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</si>
  <si>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</si>
  <si>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</si>
  <si>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</si>
  <si>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</si>
  <si>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</si>
  <si>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</si>
  <si>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</si>
  <si>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</si>
  <si>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</si>
  <si>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</si>
  <si>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</si>
  <si>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</si>
  <si>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</si>
  <si>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</si>
  <si>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</si>
  <si>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</si>
  <si>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</si>
  <si>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</si>
  <si>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</si>
  <si>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</si>
  <si>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</si>
  <si>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</si>
  <si>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</si>
  <si>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</si>
  <si>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</si>
  <si>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</si>
  <si>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</si>
  <si>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</si>
  <si>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</si>
  <si>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</si>
  <si>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</si>
  <si>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</si>
  <si>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</si>
  <si>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</si>
  <si>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</si>
  <si>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</si>
  <si>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</si>
  <si>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</si>
  <si>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</si>
  <si>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</si>
  <si>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</si>
  <si>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</si>
  <si>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</si>
  <si>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</si>
  <si>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</si>
  <si>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</si>
  <si>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</si>
  <si>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</si>
  <si>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</si>
  <si>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</si>
  <si>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</si>
  <si>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</si>
  <si>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</si>
  <si>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</si>
  <si>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</si>
  <si>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</si>
  <si>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</si>
  <si>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</si>
  <si>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</si>
  <si>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</si>
  <si>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</si>
  <si>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</si>
  <si>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</si>
  <si>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</si>
  <si>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</si>
  <si>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</si>
  <si>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</si>
  <si>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</si>
  <si>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</si>
  <si>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</si>
  <si>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</si>
  <si>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</si>
  <si>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</si>
  <si>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</si>
  <si>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</si>
  <si>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</si>
  <si>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</si>
  <si>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</si>
  <si>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</si>
  <si>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</si>
  <si>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</si>
  <si>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</si>
  <si>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</si>
  <si>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</si>
  <si>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</si>
  <si>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</si>
  <si>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</si>
  <si>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</si>
  <si>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</si>
  <si>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</si>
  <si>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</si>
  <si>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</si>
  <si>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</si>
  <si>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</si>
  <si>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</si>
  <si>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</si>
  <si>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</si>
  <si>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</si>
  <si>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</si>
  <si>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</si>
  <si>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</si>
  <si>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</si>
  <si>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</si>
  <si>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</si>
  <si>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</si>
  <si>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</si>
  <si>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</si>
  <si>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</si>
  <si>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</si>
  <si>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</si>
  <si>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</si>
  <si>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</si>
  <si>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</si>
  <si>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</si>
  <si>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</si>
  <si>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</si>
  <si>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</si>
  <si>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</si>
  <si>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</si>
  <si>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</si>
  <si>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</si>
  <si>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</si>
  <si>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</si>
  <si>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</si>
  <si>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</si>
  <si>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</si>
  <si>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</si>
  <si>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</si>
  <si>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</si>
  <si>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</si>
  <si>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</si>
  <si>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</si>
  <si>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</si>
  <si>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</si>
  <si>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</si>
  <si>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</si>
  <si>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</si>
  <si>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</si>
  <si>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</si>
  <si>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</si>
  <si>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</si>
  <si>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</si>
  <si>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</si>
  <si>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</si>
  <si>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</si>
  <si>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</si>
  <si>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</si>
  <si>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</si>
  <si>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</si>
  <si>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</si>
  <si>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</si>
  <si>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</si>
  <si>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</si>
  <si>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</si>
  <si>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</si>
  <si>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</si>
  <si>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</si>
  <si>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</si>
  <si>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</si>
  <si>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</si>
  <si>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</si>
  <si>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</si>
  <si>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</si>
  <si>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</si>
  <si>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</si>
  <si>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</si>
  <si>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</si>
  <si>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</si>
  <si>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</si>
  <si>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</si>
  <si>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</si>
  <si>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</si>
  <si>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</si>
  <si>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</si>
  <si>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</si>
  <si>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</si>
  <si>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</si>
  <si>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</si>
  <si>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</si>
  <si>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</si>
  <si>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</si>
  <si>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</si>
  <si>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</si>
  <si>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</si>
  <si>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</si>
  <si>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</si>
  <si>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</si>
  <si>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</si>
  <si>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</si>
  <si>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</si>
  <si>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</si>
  <si>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</si>
  <si>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</si>
  <si>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</si>
  <si>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</si>
  <si>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</si>
  <si>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</si>
  <si>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</si>
  <si>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</si>
  <si>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</si>
  <si>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</si>
  <si>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</si>
  <si>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</si>
  <si>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</si>
  <si>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</si>
  <si>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</si>
  <si>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</si>
  <si>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</si>
  <si>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</si>
  <si>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</si>
  <si>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</si>
  <si>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</si>
  <si>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</si>
  <si>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</si>
  <si>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</si>
  <si>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</si>
  <si>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</si>
  <si>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</si>
  <si>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</si>
  <si>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</si>
  <si>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</si>
  <si>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</si>
  <si>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</si>
  <si>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</si>
  <si>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</si>
  <si>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</si>
  <si>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</si>
  <si>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</si>
  <si>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</si>
  <si>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</si>
  <si>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</si>
  <si>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</si>
  <si>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</si>
  <si>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</si>
  <si>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</si>
  <si>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</si>
  <si>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</si>
  <si>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</si>
  <si>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</si>
  <si>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</si>
  <si>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</si>
  <si>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</si>
  <si>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</si>
  <si>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</si>
  <si>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</si>
  <si>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</si>
  <si>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</si>
  <si>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</si>
  <si>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</si>
  <si>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</si>
  <si>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</si>
  <si>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</si>
  <si>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</si>
  <si>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</si>
  <si>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</si>
  <si>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</si>
  <si>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</si>
  <si>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</si>
  <si>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</si>
  <si>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</si>
  <si>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</si>
  <si>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</si>
  <si>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</si>
  <si>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</si>
  <si>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</si>
  <si>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</si>
  <si>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</si>
  <si>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</si>
  <si>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</si>
  <si>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</si>
  <si>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</si>
  <si>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</si>
  <si>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</si>
  <si>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</si>
  <si>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</si>
  <si>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</si>
  <si>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</si>
  <si>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</si>
  <si>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</si>
  <si>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</si>
  <si>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</si>
  <si>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</si>
  <si>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</si>
  <si>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</si>
  <si>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</si>
  <si>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</si>
  <si>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</si>
  <si>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</si>
  <si>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</si>
  <si>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</si>
  <si>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</si>
  <si>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</si>
  <si>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</si>
  <si>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</si>
  <si>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</si>
  <si>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</si>
  <si>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</si>
  <si>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</si>
  <si>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</si>
  <si>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</si>
  <si>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</si>
  <si>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</si>
  <si>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</si>
  <si>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</si>
  <si>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</si>
  <si>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</si>
  <si>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</si>
  <si>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</si>
  <si>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</si>
  <si>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</si>
  <si>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</si>
  <si>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</si>
  <si>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</si>
  <si>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</si>
  <si>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</si>
  <si>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</si>
  <si>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</si>
  <si>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</si>
  <si>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</si>
  <si>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</si>
  <si>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</si>
  <si>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</si>
  <si>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</si>
  <si>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</si>
  <si>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</si>
  <si>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</si>
  <si>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</si>
  <si>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</si>
  <si>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</si>
  <si>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</si>
  <si>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</si>
  <si>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</si>
  <si>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</si>
  <si>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</si>
  <si>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</si>
  <si>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</si>
  <si>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</si>
  <si>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</si>
  <si>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</si>
  <si>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</si>
  <si>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</si>
  <si>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</si>
  <si>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</si>
  <si>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</si>
  <si>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</si>
  <si>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</si>
  <si>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</si>
  <si>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</si>
  <si>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</si>
  <si>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</si>
  <si>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</si>
  <si>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</si>
  <si>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</si>
  <si>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</si>
  <si>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</si>
  <si>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</si>
  <si>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</si>
  <si>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</si>
  <si>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</si>
  <si>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</si>
  <si>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</si>
  <si>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</si>
  <si>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</si>
  <si>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</si>
  <si>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</si>
  <si>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</si>
  <si>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</si>
  <si>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</si>
  <si>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</si>
  <si>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</si>
  <si>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</si>
  <si>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</si>
  <si>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</si>
  <si>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</si>
  <si>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</si>
  <si>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</si>
  <si>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</si>
  <si>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</si>
  <si>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</si>
  <si>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</si>
  <si>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</si>
  <si>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</si>
  <si>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</si>
  <si>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</si>
  <si>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</si>
  <si>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</si>
  <si>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</si>
  <si>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</si>
  <si>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</si>
  <si>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</si>
  <si>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</si>
  <si>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</si>
  <si>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</si>
  <si>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</si>
  <si>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</si>
  <si>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</si>
  <si>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</si>
  <si>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</si>
  <si>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</si>
  <si>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</si>
  <si>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</si>
  <si>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</si>
  <si>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</si>
  <si>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</si>
  <si>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</si>
  <si>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</si>
  <si>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</si>
  <si>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</si>
  <si>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</si>
  <si>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</si>
  <si>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</si>
  <si>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</si>
  <si>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</si>
  <si>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</si>
  <si>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</si>
  <si>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</si>
  <si>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</si>
  <si>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</si>
  <si>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</si>
  <si>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</si>
  <si>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</si>
  <si>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</si>
  <si>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</si>
  <si>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</si>
  <si>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</si>
  <si>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</si>
  <si>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</si>
  <si>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</si>
  <si>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</si>
  <si>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</si>
  <si>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</si>
  <si>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</si>
  <si>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</si>
  <si>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</si>
  <si>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</si>
  <si>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</si>
  <si>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</si>
  <si>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</si>
  <si>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</si>
  <si>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</si>
  <si>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</si>
  <si>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</si>
  <si>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</si>
  <si>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</si>
  <si>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</si>
  <si>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</si>
  <si>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</si>
  <si>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</si>
  <si>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</si>
  <si>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</si>
  <si>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</si>
  <si>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</si>
  <si>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</si>
  <si>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</si>
  <si>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</si>
  <si>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</si>
  <si>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</si>
  <si>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</si>
  <si>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</si>
  <si>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</si>
  <si>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</si>
  <si>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</si>
  <si>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</si>
  <si>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</si>
  <si>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</si>
  <si>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</si>
  <si>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</si>
  <si>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</si>
  <si>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</si>
  <si>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</si>
  <si>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</si>
  <si>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</si>
  <si>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</si>
  <si>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</si>
  <si>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</si>
  <si>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</si>
  <si>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</si>
  <si>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</si>
  <si>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</si>
  <si>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</si>
  <si>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</si>
  <si>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</si>
  <si>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</si>
  <si>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</si>
  <si>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</si>
  <si>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</si>
  <si>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</si>
  <si>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</si>
  <si>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</si>
  <si>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</si>
  <si>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</si>
  <si>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</si>
  <si>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</si>
  <si>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</si>
  <si>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</si>
  <si>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</si>
  <si>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</si>
  <si>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</si>
  <si>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</si>
  <si>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</si>
  <si>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</si>
  <si>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</si>
  <si>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</si>
  <si>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</si>
  <si>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</si>
  <si>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</si>
  <si>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</si>
  <si>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</si>
  <si>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</si>
  <si>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</si>
  <si>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</si>
  <si>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</si>
  <si>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</si>
  <si>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</si>
  <si>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</si>
  <si>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</si>
  <si>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</si>
  <si>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</si>
  <si>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</si>
  <si>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</si>
  <si>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</si>
  <si>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</si>
  <si>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</si>
  <si>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</si>
  <si>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</si>
  <si>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</si>
  <si>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</si>
  <si>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</si>
  <si>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</si>
  <si>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</si>
  <si>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</si>
  <si>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</si>
  <si>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</si>
  <si>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</si>
  <si>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</si>
  <si>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</si>
  <si>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</si>
  <si>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</si>
  <si>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</si>
  <si>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</si>
  <si>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</si>
  <si>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</si>
  <si>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</si>
  <si>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</si>
  <si>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</si>
  <si>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</si>
  <si>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</si>
  <si>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</si>
  <si>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</si>
  <si>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</si>
  <si>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</si>
  <si>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</si>
  <si>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</si>
  <si>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</si>
  <si>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</si>
  <si>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</si>
  <si>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</si>
  <si>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</si>
  <si>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</si>
  <si>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</si>
  <si>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</si>
  <si>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</si>
  <si>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</si>
  <si>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</si>
  <si>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</si>
  <si>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</si>
  <si>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</si>
  <si>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</si>
  <si>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</si>
  <si>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</si>
  <si>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</si>
  <si>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</si>
  <si>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</si>
  <si>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</si>
  <si>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</si>
  <si>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</si>
  <si>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</si>
  <si>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</si>
  <si>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</si>
  <si>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</si>
  <si>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</si>
  <si>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</si>
  <si>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</si>
  <si>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</si>
  <si>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</si>
  <si>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</si>
  <si>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</si>
  <si>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</si>
  <si>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</si>
  <si>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</si>
  <si>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</si>
  <si>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</si>
  <si>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</si>
  <si>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</si>
  <si>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</si>
  <si>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</si>
  <si>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</si>
  <si>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</si>
  <si>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</si>
  <si>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</si>
  <si>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</si>
  <si>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</si>
  <si>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</si>
  <si>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</si>
  <si>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</si>
  <si>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</si>
  <si>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</si>
  <si>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</si>
  <si>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</si>
  <si>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</si>
  <si>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</si>
  <si>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</si>
  <si>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</si>
  <si>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</si>
  <si>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</si>
  <si>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</si>
  <si>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</si>
  <si>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</si>
  <si>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</si>
  <si>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</si>
  <si>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</si>
  <si>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</si>
  <si>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</si>
  <si>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</si>
  <si>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</si>
  <si>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</si>
  <si>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</si>
  <si>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</si>
  <si>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</si>
  <si>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</si>
  <si>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</si>
  <si>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</si>
  <si>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</si>
  <si>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</si>
  <si>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</si>
  <si>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</si>
  <si>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</si>
  <si>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</si>
  <si>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</si>
  <si>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</si>
  <si>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</si>
  <si>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</si>
  <si>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</si>
  <si>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</si>
  <si>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</si>
  <si>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</si>
  <si>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</si>
  <si>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</si>
  <si>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</si>
  <si>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</si>
  <si>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</si>
  <si>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</si>
  <si>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</si>
  <si>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</si>
  <si>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</si>
  <si>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</si>
  <si>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</si>
  <si>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</si>
  <si>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</si>
  <si>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</si>
  <si>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</si>
  <si>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</si>
  <si>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</si>
  <si>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</si>
  <si>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</si>
  <si>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</si>
  <si>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</si>
  <si>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</si>
  <si>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</si>
  <si>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</si>
  <si>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</si>
  <si>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</si>
  <si>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</si>
  <si>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</si>
  <si>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</si>
  <si>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</si>
  <si>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</si>
  <si>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</si>
  <si>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</si>
  <si>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</si>
  <si>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</si>
  <si>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</si>
  <si>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</si>
  <si>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</si>
  <si>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</si>
  <si>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</si>
  <si>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</si>
  <si>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</si>
  <si>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</si>
  <si>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</si>
  <si>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</si>
  <si>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</si>
  <si>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</si>
  <si>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</si>
  <si>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</si>
  <si>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</si>
  <si>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</si>
  <si>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</si>
  <si>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</si>
  <si>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</si>
  <si>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</si>
  <si>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</si>
  <si>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</si>
  <si>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</si>
  <si>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</si>
  <si>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</si>
  <si>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</si>
  <si>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</si>
  <si>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</si>
  <si>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</si>
  <si>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</si>
  <si>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</si>
  <si>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</si>
  <si>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</si>
  <si>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</si>
  <si>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</si>
  <si>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</si>
  <si>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</si>
  <si>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</si>
  <si>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</si>
  <si>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</si>
  <si>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</si>
  <si>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</si>
  <si>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</si>
  <si>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</si>
  <si>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</si>
  <si>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</si>
  <si>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</si>
  <si>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</si>
  <si>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</si>
  <si>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</si>
  <si>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</si>
  <si>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</si>
  <si>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</si>
  <si>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</si>
  <si>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</si>
  <si>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</si>
  <si>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</si>
  <si>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</si>
  <si>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</si>
  <si>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</si>
  <si>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</si>
  <si>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</si>
  <si>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</si>
  <si>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</si>
  <si>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</si>
  <si>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</si>
  <si>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</si>
  <si>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</si>
  <si>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</si>
  <si>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</si>
  <si>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</si>
  <si>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</si>
  <si>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</si>
  <si>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</si>
  <si>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</si>
  <si>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</si>
  <si>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</si>
  <si>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</si>
  <si>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</si>
  <si>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</si>
  <si>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</si>
  <si>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</si>
  <si>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</si>
  <si>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</si>
  <si>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</si>
  <si>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</si>
  <si>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</si>
  <si>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</si>
  <si>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</si>
  <si>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</si>
  <si>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</si>
  <si>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</si>
  <si>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</si>
  <si>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</si>
  <si>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</si>
  <si>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</si>
  <si>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</si>
  <si>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</si>
  <si>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</si>
  <si>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</si>
  <si>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</si>
  <si>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</si>
  <si>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</si>
  <si>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</si>
  <si>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</si>
  <si>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</si>
  <si>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</si>
  <si>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</si>
  <si>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</si>
  <si>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</si>
  <si>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</si>
  <si>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</si>
  <si>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</si>
  <si>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</si>
  <si>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</si>
  <si>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</si>
  <si>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</si>
  <si>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</si>
  <si>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</si>
  <si>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</si>
  <si>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</si>
  <si>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</si>
  <si>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</si>
  <si>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</si>
  <si>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</si>
  <si>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</si>
  <si>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</si>
  <si>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</si>
  <si>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</si>
  <si>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</si>
  <si>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</si>
  <si>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</si>
  <si>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</si>
  <si>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</si>
  <si>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</si>
  <si>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</si>
  <si>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</si>
  <si>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</si>
  <si>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</si>
  <si>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</si>
  <si>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</si>
  <si>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</si>
  <si>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</si>
  <si>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</si>
  <si>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</si>
  <si>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</si>
  <si>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</si>
  <si>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</si>
  <si>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</si>
  <si>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</si>
  <si>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</si>
  <si>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</si>
  <si>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</si>
  <si>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</si>
  <si>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</si>
  <si>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</si>
  <si>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</si>
  <si>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</si>
  <si>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</si>
  <si>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</si>
  <si>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</si>
  <si>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</si>
  <si>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</si>
  <si>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</si>
  <si>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</si>
  <si>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</si>
  <si>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</si>
  <si>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</si>
  <si>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</si>
  <si>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</si>
  <si>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</si>
  <si>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</si>
  <si>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</si>
  <si>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</si>
  <si>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</si>
  <si>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</si>
  <si>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</si>
  <si>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</si>
  <si>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</si>
  <si>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</si>
  <si>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</si>
  <si>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</si>
  <si>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</si>
  <si>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</si>
  <si>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</si>
  <si>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</si>
  <si>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</si>
  <si>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</si>
  <si>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</si>
  <si>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</si>
  <si>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</si>
  <si>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</si>
  <si>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</si>
  <si>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</si>
  <si>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</si>
  <si>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</si>
  <si>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</si>
  <si>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</si>
  <si>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</si>
  <si>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</si>
  <si>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</si>
  <si>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</si>
  <si>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</si>
  <si>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</si>
  <si>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</si>
  <si>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</si>
  <si>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</si>
  <si>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</si>
  <si>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</si>
  <si>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</si>
  <si>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</si>
  <si>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</si>
  <si>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</si>
  <si>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</si>
  <si>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</si>
  <si>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</si>
  <si>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</si>
  <si>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</si>
  <si>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</si>
  <si>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</si>
  <si>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</si>
  <si>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</si>
  <si>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</si>
  <si>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</si>
  <si>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</si>
  <si>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</si>
  <si>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</si>
  <si>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</si>
  <si>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</si>
  <si>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</si>
  <si>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</si>
  <si>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</si>
  <si>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</si>
  <si>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</si>
  <si>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</si>
  <si>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</si>
  <si>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</si>
  <si>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</si>
  <si>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</si>
  <si>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</si>
  <si>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</si>
  <si>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</si>
  <si>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</si>
  <si>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</si>
  <si>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</si>
  <si>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</si>
  <si>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</si>
  <si>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</si>
  <si>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</si>
  <si>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</si>
  <si>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</si>
  <si>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</si>
  <si>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</si>
  <si>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</si>
  <si>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</si>
  <si>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</si>
  <si>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</si>
  <si>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</si>
  <si>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</si>
  <si>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</si>
  <si>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</si>
  <si>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</si>
  <si>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</si>
  <si>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</si>
  <si>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</si>
  <si>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</si>
  <si>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</si>
  <si>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</si>
  <si>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</si>
  <si>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</si>
  <si>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</si>
  <si>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</si>
  <si>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</si>
  <si>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</si>
  <si>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</si>
  <si>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</si>
  <si>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</si>
  <si>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</si>
  <si>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</si>
  <si>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</si>
  <si>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</si>
  <si>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</si>
  <si>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</si>
  <si>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</si>
  <si>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</si>
  <si>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</si>
  <si>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</si>
  <si>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</si>
  <si>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</si>
  <si>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</si>
  <si>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</si>
  <si>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</si>
  <si>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</si>
  <si>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</si>
  <si>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</si>
  <si>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</si>
  <si>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</si>
  <si>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</si>
  <si>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</si>
  <si>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</si>
  <si>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</si>
  <si>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</si>
  <si>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</si>
  <si>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</si>
  <si>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</si>
  <si>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</si>
  <si>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</si>
  <si>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</si>
  <si>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</si>
  <si>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</si>
  <si>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</si>
  <si>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</si>
  <si>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</si>
  <si>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</si>
  <si>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</si>
  <si>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</si>
  <si>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</si>
  <si>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</si>
  <si>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</si>
  <si>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</si>
  <si>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</si>
  <si>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</si>
  <si>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</si>
  <si>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</si>
  <si>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</si>
  <si>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</si>
  <si>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</si>
  <si>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</si>
  <si>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</si>
  <si>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</si>
  <si>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</si>
  <si>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</si>
  <si>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</si>
  <si>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</si>
  <si>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</si>
  <si>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</si>
  <si>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</si>
  <si>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</si>
  <si>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</si>
  <si>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</si>
  <si>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</si>
  <si>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</si>
  <si>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</si>
  <si>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</si>
  <si>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</si>
  <si>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</si>
  <si>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</si>
  <si>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</si>
  <si>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</si>
  <si>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</si>
  <si>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</si>
  <si>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</si>
  <si>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</si>
  <si>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</si>
  <si>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</si>
  <si>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</si>
  <si>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</si>
  <si>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</si>
  <si>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</si>
  <si>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</si>
  <si>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</si>
  <si>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</si>
  <si>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</si>
  <si>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</si>
  <si>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</si>
  <si>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</si>
  <si>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</si>
  <si>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</si>
  <si>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</si>
  <si>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</si>
  <si>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</si>
  <si>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</si>
  <si>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</si>
  <si>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</si>
  <si>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</si>
  <si>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</si>
  <si>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</si>
  <si>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</si>
  <si>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</si>
  <si>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</si>
  <si>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</si>
  <si>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</si>
  <si>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</si>
  <si>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</si>
  <si>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</si>
  <si>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</si>
  <si>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</si>
  <si>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</si>
  <si>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</si>
  <si>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</si>
  <si>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</si>
  <si>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</si>
  <si>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</si>
  <si>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</si>
  <si>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</si>
  <si>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</si>
  <si>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</si>
  <si>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</si>
  <si>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</si>
  <si>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</si>
  <si>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</si>
  <si>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</si>
  <si>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</si>
  <si>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</si>
  <si>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</si>
  <si>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</si>
  <si>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</si>
  <si>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</si>
  <si>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</si>
  <si>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</si>
  <si>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</si>
  <si>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</si>
  <si>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</si>
  <si>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</si>
  <si>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</si>
  <si>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</si>
  <si>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</si>
  <si>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</si>
  <si>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</si>
  <si>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</si>
  <si>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</si>
  <si>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</si>
  <si>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</si>
  <si>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</si>
  <si>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</si>
  <si>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</si>
  <si>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</si>
  <si>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</si>
  <si>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</si>
  <si>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</si>
  <si>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</si>
  <si>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</si>
  <si>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</si>
  <si>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</si>
  <si>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</si>
  <si>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</si>
  <si>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</si>
  <si>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</si>
  <si>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</si>
  <si>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</si>
  <si>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</si>
  <si>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</si>
  <si>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</si>
  <si>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</si>
  <si>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</si>
  <si>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</si>
  <si>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</si>
  <si>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</si>
  <si>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</si>
  <si>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</si>
  <si>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</si>
  <si>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</si>
  <si>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</si>
  <si>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</si>
  <si>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</si>
  <si>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</si>
  <si>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</si>
  <si>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</si>
  <si>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</si>
  <si>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</si>
  <si>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</si>
  <si>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</si>
  <si>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</si>
  <si>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</si>
  <si>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</si>
  <si>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</si>
  <si>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</si>
  <si>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</si>
  <si>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</si>
  <si>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</si>
  <si>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</si>
  <si>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</si>
  <si>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</si>
  <si>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</si>
  <si>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</si>
  <si>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</si>
  <si>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</si>
  <si>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</si>
  <si>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</si>
  <si>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</si>
  <si>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</si>
  <si>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</si>
  <si>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</si>
  <si>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</si>
  <si>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</si>
  <si>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</si>
  <si>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</si>
  <si>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</si>
  <si>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</si>
  <si>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</si>
  <si>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</si>
  <si>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</si>
  <si>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</si>
  <si>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</si>
  <si>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</si>
  <si>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</si>
  <si>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</si>
  <si>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</si>
  <si>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</si>
  <si>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</si>
  <si>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</si>
  <si>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</si>
  <si>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</si>
  <si>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</si>
  <si>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</si>
  <si>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</si>
  <si>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</si>
  <si>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</si>
  <si>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</si>
  <si>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</si>
  <si>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</si>
  <si>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</si>
  <si>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</si>
  <si>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</si>
  <si>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</si>
  <si>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</si>
  <si>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</si>
  <si>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</si>
  <si>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</si>
  <si>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</si>
  <si>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</si>
  <si>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</si>
  <si>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</si>
  <si>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</si>
  <si>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</si>
  <si>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</si>
  <si>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</si>
  <si>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</si>
  <si>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</si>
  <si>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</si>
  <si>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</si>
  <si>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</si>
  <si>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</si>
  <si>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</si>
  <si>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</si>
  <si>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</si>
  <si>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</si>
  <si>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</si>
  <si>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</si>
  <si>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</si>
  <si>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</si>
  <si>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</si>
  <si>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</si>
  <si>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</si>
  <si>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</si>
  <si>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</si>
  <si>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</si>
  <si>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</si>
  <si>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</si>
  <si>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</si>
  <si>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</si>
  <si>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</si>
  <si>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</si>
  <si>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</si>
  <si>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</si>
  <si>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</si>
  <si>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</si>
  <si>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</si>
  <si>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</si>
  <si>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</si>
  <si>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</si>
  <si>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</si>
  <si>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</si>
  <si>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</si>
  <si>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</si>
  <si>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</si>
  <si>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</si>
  <si>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</si>
  <si>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</si>
  <si>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</si>
  <si>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</si>
  <si>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</si>
  <si>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</si>
  <si>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</si>
  <si>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</si>
  <si>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</si>
  <si>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</si>
  <si>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</si>
  <si>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</si>
  <si>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</si>
  <si>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</si>
  <si>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</si>
  <si>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</si>
  <si>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</si>
  <si>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</si>
  <si>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</si>
  <si>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</si>
  <si>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</si>
  <si>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</si>
  <si>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</si>
  <si>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</si>
  <si>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</si>
  <si>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</si>
  <si>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</si>
  <si>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</si>
  <si>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</si>
  <si>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</si>
  <si>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</si>
  <si>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</si>
  <si>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</si>
  <si>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</si>
  <si>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</si>
  <si>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</si>
  <si>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</si>
  <si>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</si>
  <si>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</si>
  <si>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</si>
  <si>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</si>
  <si>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</si>
  <si>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</si>
  <si>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</si>
  <si>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</si>
  <si>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</si>
  <si>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</si>
  <si>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</si>
  <si>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</si>
  <si>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</si>
  <si>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</si>
  <si>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</si>
  <si>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</si>
  <si>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</si>
  <si>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</si>
  <si>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</si>
  <si>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</si>
  <si>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</si>
  <si>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</si>
  <si>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</si>
  <si>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</si>
  <si>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</si>
  <si>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</si>
  <si>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</si>
  <si>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</si>
  <si>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</si>
  <si>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</si>
  <si>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</si>
  <si>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</si>
  <si>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</si>
  <si>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</si>
  <si>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</si>
  <si>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</si>
  <si>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</si>
  <si>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</si>
  <si>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</si>
  <si>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</si>
  <si>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</si>
  <si>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</si>
  <si>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</si>
  <si>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</si>
  <si>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</si>
  <si>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</si>
  <si>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</si>
  <si>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</si>
  <si>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</si>
  <si>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</si>
  <si>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</si>
  <si>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</si>
  <si>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</si>
  <si>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</si>
  <si>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</si>
  <si>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</si>
  <si>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</si>
  <si>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</si>
  <si>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</si>
  <si>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</si>
  <si>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</si>
  <si>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</si>
  <si>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</si>
  <si>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</si>
  <si>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</si>
  <si>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</si>
  <si>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</si>
  <si>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</si>
  <si>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</si>
  <si>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</si>
  <si>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</si>
  <si>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</si>
  <si>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</si>
  <si>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</si>
  <si>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</si>
  <si>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</si>
  <si>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</si>
  <si>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</si>
  <si>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</si>
  <si>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</si>
  <si>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</si>
  <si>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</si>
  <si>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</si>
  <si>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</si>
  <si>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</si>
  <si>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</si>
  <si>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</si>
  <si>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</si>
  <si>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</si>
  <si>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</si>
  <si>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</si>
  <si>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</si>
  <si>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</si>
  <si>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</si>
  <si>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</si>
  <si>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</si>
  <si>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</si>
  <si>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</si>
  <si>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</si>
  <si>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</si>
  <si>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</si>
  <si>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</si>
  <si>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</si>
  <si>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</si>
  <si>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</si>
  <si>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</si>
  <si>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</si>
  <si>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</si>
  <si>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</si>
  <si>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</si>
  <si>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</si>
  <si>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</si>
  <si>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</si>
  <si>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</si>
  <si>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</si>
  <si>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</si>
  <si>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</si>
  <si>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</si>
  <si>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</si>
  <si>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</si>
  <si>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</si>
  <si>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</si>
  <si>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</si>
  <si>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</si>
  <si>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</si>
  <si>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</si>
  <si>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</si>
  <si>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</si>
  <si>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</si>
  <si>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</si>
  <si>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</si>
  <si>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</si>
  <si>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</si>
  <si>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</si>
  <si>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</si>
  <si>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</si>
  <si>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</si>
  <si>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</si>
  <si>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</si>
  <si>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</si>
  <si>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</si>
  <si>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</si>
  <si>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</si>
  <si>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</si>
  <si>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</si>
  <si>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</si>
  <si>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</si>
  <si>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</si>
  <si>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</si>
  <si>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</si>
  <si>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</si>
  <si>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</si>
  <si>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</si>
  <si>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</si>
  <si>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</si>
  <si>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</si>
  <si>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</si>
  <si>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</si>
  <si>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</si>
  <si>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</si>
  <si>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</si>
  <si>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</si>
  <si>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</si>
  <si>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</si>
  <si>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</si>
  <si>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</si>
  <si>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</si>
  <si>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</si>
  <si>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</si>
  <si>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</si>
  <si>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</si>
  <si>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</si>
  <si>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</si>
  <si>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</si>
  <si>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</si>
  <si>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</si>
  <si>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</si>
  <si>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</si>
  <si>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</si>
  <si>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</si>
  <si>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</si>
  <si>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</si>
  <si>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</si>
  <si>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</si>
  <si>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</si>
  <si>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</si>
  <si>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</si>
  <si>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</si>
  <si>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</si>
  <si>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</si>
  <si>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</si>
  <si>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</si>
  <si>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</si>
  <si>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</si>
  <si>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</si>
  <si>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</si>
  <si>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</si>
  <si>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</si>
  <si>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</si>
  <si>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</si>
  <si>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</si>
  <si>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</si>
  <si>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</si>
  <si>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</si>
  <si>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</si>
  <si>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</si>
  <si>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</si>
  <si>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</si>
  <si>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</si>
  <si>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</si>
  <si>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</si>
  <si>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</si>
  <si>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</si>
  <si>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</si>
  <si>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</si>
  <si>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</si>
  <si>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</si>
  <si>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</si>
  <si>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</si>
  <si>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</si>
  <si>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</si>
  <si>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</si>
  <si>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</si>
  <si>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</si>
  <si>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</si>
  <si>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</si>
  <si>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</si>
  <si>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</si>
  <si>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</si>
  <si>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</si>
  <si>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</si>
  <si>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</si>
  <si>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</si>
  <si>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</si>
  <si>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</si>
  <si>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</si>
  <si>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</si>
  <si>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</si>
  <si>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</si>
  <si>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</si>
  <si>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</si>
  <si>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</si>
  <si>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</si>
  <si>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</si>
  <si>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</si>
  <si>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</si>
  <si>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</si>
  <si>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</si>
  <si>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</si>
  <si>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</si>
  <si>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</si>
  <si>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</si>
  <si>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</si>
  <si>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</si>
  <si>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</si>
  <si>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</si>
  <si>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</si>
  <si>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</si>
  <si>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</si>
  <si>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</si>
  <si>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</si>
  <si>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</si>
  <si>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</si>
  <si>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</si>
  <si>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</si>
  <si>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</si>
  <si>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</si>
  <si>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</si>
  <si>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</si>
  <si>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</si>
  <si>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</si>
  <si>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</si>
  <si>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</si>
  <si>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</si>
  <si>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</si>
  <si>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</si>
  <si>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</si>
  <si>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</si>
  <si>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</si>
  <si>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</si>
  <si>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</si>
  <si>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</si>
  <si>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</si>
  <si>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</si>
  <si>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</si>
  <si>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</si>
  <si>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</si>
  <si>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</si>
  <si>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</si>
  <si>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</si>
  <si>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</si>
  <si>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</si>
  <si>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</si>
  <si>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</si>
  <si>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</si>
  <si>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</si>
  <si>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</si>
  <si>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</si>
  <si>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</si>
  <si>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</si>
  <si>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</si>
  <si>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</si>
  <si>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</si>
  <si>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</si>
  <si>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</si>
  <si>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</si>
  <si>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</si>
  <si>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</si>
  <si>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</si>
  <si>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</si>
  <si>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</si>
  <si>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</si>
  <si>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</si>
  <si>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</si>
  <si>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</si>
  <si>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</si>
  <si>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</si>
  <si>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</si>
  <si>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</si>
  <si>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</si>
  <si>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</si>
  <si>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</si>
  <si>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</si>
  <si>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</si>
  <si>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</si>
  <si>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</si>
  <si>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</si>
  <si>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</si>
  <si>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</si>
  <si>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</si>
  <si>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</si>
  <si>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</si>
  <si>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</si>
  <si>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</si>
  <si>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</si>
  <si>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</si>
  <si>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</si>
  <si>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</si>
  <si>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</si>
  <si>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</si>
  <si>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</si>
  <si>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</si>
  <si>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</si>
  <si>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</si>
  <si>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</si>
  <si>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</si>
  <si>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</si>
  <si>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</si>
  <si>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</si>
  <si>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</si>
  <si>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</si>
  <si>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</si>
  <si>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</si>
  <si>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</si>
  <si>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</si>
  <si>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</si>
  <si>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</si>
  <si>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</si>
  <si>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</si>
  <si>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</si>
  <si>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</si>
  <si>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</si>
  <si>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</si>
  <si>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</si>
  <si>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</si>
  <si>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</si>
  <si>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</si>
  <si>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</si>
  <si>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</si>
  <si>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</si>
  <si>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</si>
  <si>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</si>
  <si>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</si>
  <si>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</si>
  <si>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</si>
  <si>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</si>
  <si>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</si>
  <si>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</si>
  <si>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</si>
  <si>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</si>
  <si>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</si>
  <si>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</si>
  <si>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</si>
  <si>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</si>
  <si>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</si>
  <si>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</si>
  <si>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</si>
  <si>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</si>
  <si>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</si>
  <si>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</si>
  <si>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</si>
  <si>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</si>
  <si>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</si>
  <si>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</si>
  <si>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</si>
  <si>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</si>
  <si>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</si>
  <si>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</si>
  <si>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</si>
  <si>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</si>
  <si>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</si>
  <si>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</si>
  <si>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</si>
  <si>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</si>
  <si>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</si>
  <si>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</si>
  <si>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</si>
  <si>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</si>
  <si>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</si>
  <si>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</si>
  <si>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</si>
  <si>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</si>
  <si>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</si>
  <si>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</si>
  <si>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</si>
  <si>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</si>
  <si>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</si>
  <si>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</si>
  <si>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</si>
  <si>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</si>
  <si>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</si>
  <si>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</si>
  <si>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</si>
  <si>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</si>
  <si>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</si>
  <si>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</si>
  <si>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</si>
  <si>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</si>
  <si>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</si>
  <si>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</si>
  <si>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</si>
  <si>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</si>
  <si>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</si>
  <si>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</si>
  <si>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</si>
  <si>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</si>
  <si>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</si>
  <si>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</si>
  <si>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</si>
  <si>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</si>
  <si>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</si>
  <si>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</si>
  <si>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</si>
  <si>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</si>
  <si>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</si>
  <si>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</si>
  <si>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</si>
  <si>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</si>
  <si>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</si>
  <si>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</si>
  <si>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</si>
  <si>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</si>
  <si>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</si>
  <si>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</si>
  <si>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</si>
  <si>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</si>
  <si>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</si>
  <si>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</si>
  <si>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</si>
  <si>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</si>
  <si>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</si>
  <si>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</si>
  <si>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</si>
  <si>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</si>
  <si>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</si>
  <si>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</si>
  <si>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</si>
  <si>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</si>
  <si>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</si>
  <si>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</si>
  <si>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</si>
  <si>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</si>
  <si>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</si>
  <si>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</si>
  <si>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</si>
  <si>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</si>
  <si>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</si>
  <si>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</si>
  <si>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</si>
  <si>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</si>
  <si>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</si>
  <si>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</si>
  <si>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</si>
  <si>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</si>
  <si>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</si>
  <si>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</si>
  <si>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</si>
  <si>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</si>
  <si>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</si>
  <si>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</si>
  <si>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</si>
  <si>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</si>
  <si>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</si>
  <si>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</si>
  <si>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</si>
  <si>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</si>
  <si>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</si>
  <si>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</si>
  <si>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</si>
  <si>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</si>
  <si>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</si>
  <si>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</si>
  <si>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</si>
  <si>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</si>
  <si>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</si>
  <si>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</si>
  <si>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</si>
  <si>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</si>
  <si>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</si>
  <si>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</si>
  <si>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</si>
  <si>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</si>
  <si>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</si>
  <si>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</si>
  <si>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</si>
  <si>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</si>
  <si>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</si>
  <si>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</si>
  <si>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</si>
  <si>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</si>
  <si>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</si>
  <si>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</si>
  <si>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</si>
  <si>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</si>
  <si>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</si>
  <si>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</si>
  <si>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</si>
  <si>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</si>
  <si>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</si>
  <si>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</si>
  <si>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</si>
  <si>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</si>
  <si>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</si>
  <si>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</si>
  <si>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</si>
  <si>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</si>
  <si>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</si>
  <si>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</si>
  <si>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</si>
  <si>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</si>
  <si>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</si>
  <si>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</si>
  <si>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</si>
  <si>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</si>
  <si>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</si>
  <si>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</si>
  <si>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</si>
  <si>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</si>
  <si>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</si>
  <si>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</si>
  <si>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</si>
  <si>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</si>
  <si>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</si>
  <si>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</si>
  <si>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</si>
  <si>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</si>
  <si>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</si>
  <si>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</si>
  <si>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</si>
  <si>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</si>
  <si>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</si>
  <si>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</si>
  <si>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</si>
  <si>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</si>
  <si>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</si>
  <si>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</si>
  <si>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</si>
  <si>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</si>
  <si>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</si>
  <si>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</si>
  <si>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</si>
  <si>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</si>
  <si>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</si>
  <si>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</si>
  <si>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</si>
  <si>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</si>
  <si>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</si>
  <si>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</si>
  <si>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</si>
  <si>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</si>
  <si>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</si>
  <si>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</si>
  <si>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</si>
  <si>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</si>
  <si>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</si>
  <si>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</si>
  <si>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</si>
  <si>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</si>
  <si>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</si>
  <si>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</si>
  <si>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</si>
  <si>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</si>
  <si>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</si>
  <si>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</si>
  <si>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</si>
  <si>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</si>
  <si>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</si>
  <si>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</si>
  <si>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</si>
  <si>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</si>
  <si>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</si>
  <si>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</si>
  <si>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</si>
  <si>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</si>
  <si>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</si>
  <si>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</si>
  <si>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</si>
  <si>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</si>
  <si>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</si>
  <si>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</si>
  <si>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</si>
  <si>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</si>
  <si>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</si>
  <si>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</si>
  <si>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</si>
  <si>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</si>
  <si>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</si>
  <si>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</si>
  <si>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</si>
  <si>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</si>
  <si>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</si>
  <si>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</si>
  <si>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</si>
  <si>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</si>
  <si>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</si>
  <si>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</si>
  <si>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</si>
  <si>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</si>
  <si>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</si>
  <si>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</si>
  <si>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</si>
  <si>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</si>
  <si>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</si>
  <si>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</si>
  <si>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</si>
  <si>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</si>
  <si>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</si>
  <si>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</si>
  <si>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</si>
  <si>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</si>
  <si>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</si>
  <si>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</si>
  <si>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</si>
  <si>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</si>
  <si>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</si>
  <si>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</si>
  <si>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</si>
  <si>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</si>
  <si>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</si>
  <si>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</si>
  <si>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</si>
  <si>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</si>
  <si>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</si>
  <si>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</si>
  <si>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</si>
  <si>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</si>
  <si>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</si>
  <si>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</si>
  <si>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</si>
  <si>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</si>
  <si>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</si>
  <si>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</si>
  <si>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</si>
  <si>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</si>
  <si>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</si>
  <si>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</si>
  <si>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</si>
  <si>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</si>
  <si>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</si>
  <si>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</si>
  <si>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</si>
  <si>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</si>
  <si>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</si>
  <si>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</si>
  <si>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</si>
  <si>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</si>
  <si>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</si>
  <si>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</si>
  <si>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</si>
  <si>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</si>
  <si>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</si>
  <si>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</si>
  <si>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</si>
  <si>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</si>
  <si>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</si>
  <si>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</si>
  <si>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</si>
  <si>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</si>
  <si>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</si>
  <si>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</si>
  <si>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</si>
  <si>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</si>
  <si>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</si>
  <si>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</si>
  <si>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</si>
  <si>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</si>
  <si>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</si>
  <si>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</si>
  <si>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</si>
  <si>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</si>
  <si>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</si>
  <si>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</si>
  <si>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</si>
  <si>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</si>
  <si>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</si>
  <si>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</si>
  <si>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</si>
  <si>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</si>
  <si>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</si>
  <si>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</si>
  <si>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</si>
  <si>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</si>
  <si>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</si>
  <si>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</si>
  <si>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</si>
  <si>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</si>
  <si>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</si>
  <si>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</si>
  <si>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</si>
  <si>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</si>
  <si>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</si>
  <si>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</si>
  <si>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</si>
  <si>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</si>
  <si>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</si>
  <si>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</si>
  <si>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</si>
  <si>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</si>
  <si>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</si>
  <si>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</si>
  <si>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</si>
  <si>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</si>
  <si>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</si>
  <si>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</si>
  <si>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</si>
  <si>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</si>
  <si>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</si>
  <si>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</si>
  <si>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</si>
  <si>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</si>
  <si>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</si>
  <si>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</si>
  <si>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</si>
  <si>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</si>
  <si>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</si>
  <si>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</si>
  <si>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</si>
  <si>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</si>
  <si>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</si>
  <si>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</si>
  <si>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</si>
  <si>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</si>
  <si>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</si>
  <si>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</si>
  <si>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</si>
  <si>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</si>
  <si>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</si>
  <si>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</si>
  <si>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</si>
  <si>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</si>
  <si>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</si>
  <si>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</si>
  <si>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</si>
  <si>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</si>
  <si>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</si>
  <si>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</si>
  <si>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</si>
  <si>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</si>
  <si>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</si>
  <si>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</si>
  <si>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</si>
  <si>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</si>
  <si>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</si>
  <si>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</si>
  <si>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</si>
  <si>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</si>
  <si>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</si>
  <si>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</si>
  <si>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</si>
  <si>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</si>
  <si>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</si>
  <si>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</si>
  <si>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</si>
  <si>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</si>
  <si>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</si>
  <si>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</si>
  <si>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</si>
  <si>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</si>
  <si>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</si>
  <si>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</si>
  <si>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</si>
  <si>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</si>
  <si>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</si>
  <si>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</si>
  <si>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</si>
  <si>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</si>
  <si>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</si>
  <si>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</si>
  <si>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</si>
  <si>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</si>
  <si>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</si>
  <si>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</si>
  <si>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</si>
  <si>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</si>
  <si>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</si>
  <si>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</si>
  <si>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</si>
  <si>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</si>
  <si>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</si>
  <si>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</si>
  <si>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</si>
  <si>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</si>
  <si>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</si>
  <si>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</si>
  <si>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</si>
  <si>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</si>
  <si>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</si>
  <si>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</si>
  <si>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</si>
  <si>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</si>
  <si>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</si>
  <si>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</si>
  <si>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</si>
  <si>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</si>
  <si>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</si>
  <si>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</si>
  <si>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</si>
  <si>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</si>
  <si>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</si>
  <si>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</si>
  <si>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</si>
  <si>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</si>
  <si>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</si>
  <si>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</si>
  <si>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</si>
  <si>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</si>
  <si>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</si>
  <si>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</si>
  <si>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</si>
  <si>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</si>
  <si>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</si>
  <si>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</si>
  <si>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</si>
  <si>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</si>
  <si>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</si>
  <si>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</si>
  <si>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</si>
  <si>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</si>
  <si>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</si>
  <si>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</si>
  <si>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</si>
  <si>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</si>
  <si>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</si>
  <si>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</si>
  <si>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</si>
  <si>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</si>
  <si>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</si>
  <si>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</si>
  <si>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</si>
  <si>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</si>
  <si>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</si>
  <si>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</si>
  <si>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</si>
  <si>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</si>
  <si>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</si>
  <si>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</si>
  <si>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</si>
  <si>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</si>
  <si>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</si>
  <si>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</si>
  <si>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</si>
  <si>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</si>
  <si>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</si>
  <si>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</si>
  <si>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</si>
  <si>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</si>
  <si>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</si>
  <si>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</si>
  <si>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</si>
  <si>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</si>
  <si>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</si>
  <si>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</si>
  <si>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</si>
  <si>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</si>
  <si>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</si>
  <si>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</si>
  <si>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</si>
  <si>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</si>
  <si>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</si>
  <si>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</si>
  <si>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</si>
  <si>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</si>
  <si>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</si>
  <si>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</si>
  <si>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</si>
  <si>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</si>
  <si>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</si>
  <si>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</si>
  <si>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</si>
  <si>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</si>
  <si>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</si>
  <si>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</si>
  <si>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</si>
  <si>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</si>
  <si>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</si>
  <si>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</si>
  <si>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</si>
  <si>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</si>
  <si>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</si>
  <si>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</si>
  <si>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</si>
  <si>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</si>
  <si>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</si>
  <si>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</si>
  <si>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</si>
  <si>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</si>
  <si>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</si>
  <si>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</si>
  <si>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</si>
  <si>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</si>
  <si>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</si>
  <si>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</si>
  <si>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</si>
  <si>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</si>
  <si>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</si>
  <si>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</si>
  <si>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</si>
  <si>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</si>
  <si>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</si>
  <si>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</si>
  <si>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</si>
  <si>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</si>
  <si>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</si>
  <si>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</si>
  <si>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</si>
  <si>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</si>
  <si>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</si>
  <si>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</si>
  <si>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</si>
  <si>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</si>
  <si>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</si>
  <si>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</si>
  <si>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</si>
  <si>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</si>
  <si>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</si>
  <si>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</si>
  <si>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</si>
  <si>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</si>
  <si>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</si>
  <si>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</si>
  <si>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</si>
  <si>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</si>
  <si>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</si>
  <si>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</si>
  <si>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</si>
  <si>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</si>
  <si>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</si>
  <si>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</si>
  <si>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</si>
  <si>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</si>
  <si>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</si>
  <si>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</si>
  <si>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</si>
  <si>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</si>
  <si>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</si>
  <si>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</si>
  <si>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</si>
  <si>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</si>
  <si>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</si>
  <si>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</si>
  <si>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</si>
  <si>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</si>
  <si>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</si>
  <si>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</si>
  <si>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</si>
  <si>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</si>
  <si>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</si>
  <si>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</si>
  <si>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</si>
  <si>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</si>
  <si>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</si>
  <si>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</si>
  <si>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</si>
  <si>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</si>
  <si>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</si>
  <si>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</si>
  <si>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</si>
  <si>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</si>
  <si>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</si>
  <si>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</si>
  <si>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</si>
  <si>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</si>
  <si>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</si>
  <si>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</si>
  <si>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</si>
  <si>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</si>
  <si>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</si>
  <si>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</si>
  <si>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</si>
  <si>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</si>
  <si>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</si>
  <si>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</si>
  <si>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</si>
  <si>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</si>
  <si>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</si>
  <si>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</si>
  <si>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</si>
  <si>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</si>
  <si>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</si>
  <si>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</si>
  <si>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</si>
  <si>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</si>
  <si>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</si>
  <si>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</si>
  <si>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</si>
  <si>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</si>
  <si>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</si>
  <si>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</si>
  <si>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</si>
  <si>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</si>
  <si>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</si>
  <si>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</si>
  <si>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</si>
  <si>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</si>
  <si>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</si>
  <si>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</si>
  <si>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</si>
  <si>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</si>
  <si>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</si>
  <si>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</si>
  <si>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</si>
  <si>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</si>
  <si>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</si>
  <si>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</si>
  <si>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</si>
  <si>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</si>
  <si>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</si>
  <si>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</si>
  <si>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</si>
  <si>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</si>
  <si>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</si>
  <si>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</si>
  <si>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</si>
  <si>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</si>
  <si>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</si>
  <si>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</si>
  <si>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</si>
  <si>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</si>
  <si>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</si>
  <si>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</si>
  <si>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</si>
  <si>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</si>
  <si>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</si>
  <si>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</si>
  <si>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</si>
  <si>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</si>
  <si>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</si>
  <si>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</si>
  <si>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</si>
  <si>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</si>
  <si>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</si>
  <si>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</si>
  <si>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</si>
  <si>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</si>
  <si>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</si>
  <si>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</si>
  <si>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</si>
  <si>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</si>
  <si>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</si>
  <si>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</si>
  <si>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</si>
  <si>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</si>
  <si>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</si>
  <si>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</si>
  <si>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</si>
  <si>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</si>
  <si>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</si>
  <si>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</si>
  <si>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</si>
  <si>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</si>
  <si>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</si>
  <si>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</si>
  <si>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</si>
  <si>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</si>
  <si>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</si>
  <si>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</si>
  <si>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</si>
  <si>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</si>
  <si>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</si>
  <si>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</si>
  <si>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</si>
  <si>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</si>
  <si>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</si>
  <si>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</si>
  <si>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</si>
  <si>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</si>
  <si>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</si>
  <si>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</si>
  <si>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</si>
  <si>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</si>
  <si>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</si>
  <si>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</si>
  <si>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</si>
  <si>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</si>
  <si>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</si>
  <si>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</si>
  <si>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</si>
  <si>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</si>
  <si>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</si>
  <si>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</si>
  <si>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</si>
  <si>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</si>
  <si>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</si>
  <si>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</si>
  <si>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</si>
  <si>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</si>
  <si>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</si>
  <si>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</si>
  <si>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</si>
  <si>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</si>
  <si>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</si>
  <si>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</si>
  <si>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</si>
  <si>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</si>
  <si>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</si>
  <si>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</si>
  <si>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</si>
  <si>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</si>
  <si>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</si>
  <si>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</si>
  <si>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</si>
  <si>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</si>
  <si>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</si>
  <si>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</si>
  <si>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</si>
  <si>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</si>
  <si>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</si>
  <si>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</si>
  <si>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</si>
  <si>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</si>
  <si>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</si>
  <si>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</si>
  <si>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</si>
  <si>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</si>
  <si>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</si>
  <si>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</si>
  <si>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</si>
  <si>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</si>
  <si>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</si>
  <si>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</si>
  <si>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</si>
  <si>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</si>
  <si>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</si>
  <si>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</si>
  <si>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</si>
  <si>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</si>
  <si>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</si>
  <si>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</si>
  <si>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</si>
  <si>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</si>
  <si>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</si>
  <si>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</si>
  <si>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</si>
  <si>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</si>
  <si>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</si>
  <si>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</si>
  <si>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</si>
  <si>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</si>
  <si>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</si>
  <si>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</si>
  <si>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</si>
  <si>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</si>
  <si>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</si>
  <si>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</si>
  <si>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</si>
  <si>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</si>
  <si>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</si>
  <si>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</si>
  <si>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</si>
  <si>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</si>
  <si>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</si>
  <si>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</si>
  <si>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</si>
  <si>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</si>
  <si>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</si>
  <si>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</si>
  <si>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</si>
  <si>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</si>
  <si>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</si>
  <si>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</si>
  <si>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</si>
  <si>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</si>
  <si>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</si>
  <si>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</si>
  <si>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</si>
  <si>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</si>
  <si>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</si>
  <si>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</si>
  <si>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</si>
  <si>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</si>
  <si>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</si>
  <si>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</si>
  <si>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</si>
  <si>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</si>
  <si>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</si>
  <si>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</si>
  <si>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</si>
  <si>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</si>
  <si>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</si>
  <si>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</si>
  <si>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</si>
  <si>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</si>
  <si>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</si>
  <si>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</si>
  <si>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</si>
  <si>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</si>
  <si>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</si>
  <si>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</si>
  <si>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</si>
  <si>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</si>
  <si>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</si>
  <si>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</si>
  <si>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</si>
  <si>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</si>
  <si>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</si>
  <si>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</si>
  <si>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</si>
  <si>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</si>
  <si>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</si>
  <si>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</si>
  <si>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</si>
  <si>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</si>
  <si>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</si>
  <si>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</si>
  <si>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</si>
  <si>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</si>
  <si>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</si>
  <si>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</si>
  <si>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</si>
  <si>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</si>
  <si>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</si>
  <si>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</si>
  <si>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</si>
  <si>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</si>
  <si>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</si>
  <si>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</si>
  <si>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</si>
  <si>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</si>
  <si>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</si>
  <si>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</si>
  <si>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</si>
  <si>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</si>
  <si>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</si>
  <si>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</si>
  <si>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</si>
  <si>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</si>
  <si>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</si>
  <si>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</si>
  <si>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</si>
  <si>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</si>
  <si>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</si>
  <si>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</si>
  <si>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</si>
  <si>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</si>
  <si>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</si>
  <si>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</si>
  <si>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</si>
  <si>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</si>
  <si>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</si>
  <si>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</si>
  <si>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</si>
  <si>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</si>
  <si>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</si>
  <si>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</si>
  <si>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</si>
  <si>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</si>
  <si>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</si>
  <si>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</si>
  <si>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</si>
  <si>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</si>
  <si>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</si>
  <si>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</si>
  <si>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</si>
  <si>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</si>
  <si>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</si>
  <si>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</si>
  <si>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</si>
  <si>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</si>
  <si>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</si>
  <si>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</si>
  <si>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</si>
  <si>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</si>
  <si>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</si>
  <si>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</si>
  <si>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</si>
  <si>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</si>
  <si>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</si>
  <si>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</si>
  <si>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</si>
  <si>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</si>
  <si>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</si>
  <si>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</si>
  <si>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</si>
  <si>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</si>
  <si>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</si>
  <si>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</si>
  <si>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</si>
  <si>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</si>
  <si>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</si>
  <si>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</si>
  <si>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</si>
  <si>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</si>
  <si>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</si>
  <si>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</si>
  <si>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</si>
  <si>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</si>
  <si>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</si>
  <si>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</si>
  <si>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</si>
  <si>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</si>
  <si>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</si>
  <si>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</si>
  <si>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</si>
  <si>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</si>
  <si>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</si>
  <si>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</si>
  <si>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</si>
  <si>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</si>
  <si>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</si>
  <si>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</si>
  <si>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</si>
  <si>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</si>
  <si>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</si>
  <si>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</si>
  <si>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</si>
  <si>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</si>
  <si>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</si>
  <si>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</si>
  <si>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</si>
  <si>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</si>
  <si>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</si>
  <si>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</si>
  <si>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</si>
  <si>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</si>
  <si>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</si>
  <si>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</si>
  <si>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</si>
  <si>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</si>
  <si>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</si>
  <si>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</si>
  <si>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</si>
  <si>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</si>
  <si>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</si>
  <si>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</si>
  <si>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</si>
  <si>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</si>
  <si>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</si>
  <si>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</si>
  <si>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</si>
  <si>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</si>
  <si>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</si>
  <si>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</si>
  <si>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</si>
  <si>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</si>
  <si>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</si>
  <si>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</si>
  <si>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</si>
  <si>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</si>
  <si>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</si>
  <si>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</si>
  <si>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</si>
  <si>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</si>
  <si>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</si>
  <si>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</si>
  <si>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</si>
  <si>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</si>
  <si>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</si>
  <si>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</si>
  <si>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</si>
  <si>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</si>
  <si>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</si>
  <si>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</si>
  <si>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</si>
  <si>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</si>
  <si>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</si>
  <si>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</si>
  <si>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</si>
  <si>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</si>
  <si>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</si>
  <si>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</si>
  <si>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</si>
  <si>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</si>
  <si>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</si>
  <si>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</si>
  <si>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</si>
  <si>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</si>
  <si>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</si>
  <si>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</si>
  <si>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</si>
  <si>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</si>
  <si>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</si>
  <si>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</si>
  <si>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</si>
  <si>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</si>
  <si>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</si>
  <si>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</si>
  <si>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</si>
  <si>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</si>
  <si>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</si>
  <si>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</si>
  <si>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</si>
  <si>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</si>
  <si>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</si>
  <si>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</si>
  <si>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</si>
  <si>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</si>
  <si>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</si>
  <si>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</si>
  <si>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</si>
  <si>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</si>
  <si>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</si>
  <si>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</si>
  <si>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</si>
  <si>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</si>
  <si>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</si>
  <si>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</si>
  <si>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</si>
  <si>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</si>
  <si>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</si>
  <si>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</si>
  <si>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</si>
  <si>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</si>
  <si>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</si>
  <si>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</si>
  <si>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</si>
  <si>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</si>
  <si>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</si>
  <si>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</si>
  <si>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</si>
  <si>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</si>
  <si>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</si>
  <si>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</si>
  <si>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</si>
  <si>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</si>
  <si>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</si>
  <si>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</si>
  <si>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</si>
  <si>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</si>
  <si>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</si>
  <si>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</si>
  <si>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</si>
  <si>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</si>
  <si>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</si>
  <si>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</si>
  <si>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</si>
  <si>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</si>
  <si>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</si>
  <si>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</si>
  <si>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</si>
  <si>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</si>
  <si>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</si>
  <si>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</si>
  <si>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</si>
  <si>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</si>
  <si>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</si>
  <si>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</si>
  <si>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</si>
  <si>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</si>
  <si>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</si>
  <si>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</si>
  <si>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</si>
  <si>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</si>
  <si>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</si>
  <si>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</si>
  <si>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</si>
  <si>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</si>
  <si>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</si>
  <si>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</si>
  <si>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</si>
  <si>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</si>
  <si>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</si>
  <si>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</si>
  <si>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</si>
  <si>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</si>
  <si>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</si>
  <si>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</si>
  <si>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</si>
  <si>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</si>
  <si>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</si>
  <si>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</si>
  <si>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</si>
  <si>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</si>
  <si>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</si>
  <si>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</si>
  <si>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</si>
  <si>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</si>
  <si>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</si>
  <si>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</si>
  <si>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</si>
  <si>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</si>
  <si>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</si>
  <si>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</si>
  <si>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</si>
  <si>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</si>
  <si>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</si>
  <si>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</si>
  <si>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</si>
  <si>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</si>
  <si>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</si>
  <si>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</si>
  <si>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</si>
  <si>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</si>
  <si>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</si>
  <si>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</si>
  <si>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</si>
  <si>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</si>
  <si>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</si>
  <si>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</si>
  <si>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</si>
  <si>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</si>
  <si>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</si>
  <si>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</si>
  <si>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</si>
  <si>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</si>
  <si>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</si>
  <si>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</si>
  <si>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</si>
  <si>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</si>
  <si>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</si>
  <si>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</si>
  <si>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</si>
  <si>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</si>
  <si>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</si>
  <si>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</si>
  <si>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</si>
  <si>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</si>
  <si>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</si>
  <si>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</si>
  <si>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</si>
  <si>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</si>
  <si>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</si>
  <si>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</si>
  <si>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</si>
  <si>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</si>
  <si>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</si>
  <si>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</si>
  <si>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</si>
  <si>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</si>
  <si>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</si>
  <si>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</si>
  <si>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</si>
  <si>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</si>
  <si>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</si>
  <si>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</si>
  <si>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</si>
  <si>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</si>
  <si>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</si>
  <si>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</si>
  <si>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</si>
  <si>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</si>
  <si>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</si>
  <si>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</si>
  <si>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</si>
  <si>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</si>
  <si>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</si>
  <si>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</si>
  <si>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</si>
  <si>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</si>
  <si>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</si>
  <si>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</si>
  <si>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</si>
  <si>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</si>
  <si>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</si>
  <si>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</si>
  <si>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</si>
  <si>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</si>
  <si>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</si>
  <si>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</si>
  <si>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</si>
  <si>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</si>
  <si>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</si>
  <si>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</si>
  <si>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</si>
  <si>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</si>
  <si>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</si>
  <si>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</si>
  <si>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</si>
  <si>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</si>
  <si>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</si>
  <si>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</si>
  <si>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</si>
  <si>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</si>
  <si>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</si>
  <si>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</si>
  <si>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</si>
  <si>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</si>
  <si>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</si>
  <si>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</si>
  <si>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</si>
  <si>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</si>
  <si>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</si>
  <si>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</si>
  <si>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</si>
  <si>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</si>
  <si>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</si>
  <si>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</si>
  <si>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</si>
  <si>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</si>
  <si>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</si>
  <si>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</si>
  <si>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</si>
  <si>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</si>
  <si>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</si>
  <si>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</si>
  <si>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</si>
  <si>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</si>
  <si>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</si>
  <si>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</si>
  <si>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</si>
  <si>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</si>
  <si>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</si>
  <si>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</si>
  <si>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</si>
  <si>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</si>
  <si>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</si>
  <si>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</si>
  <si>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</si>
  <si>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</si>
  <si>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</si>
  <si>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</si>
  <si>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</si>
  <si>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</si>
  <si>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</si>
  <si>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</si>
  <si>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</si>
  <si>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</si>
  <si>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</si>
  <si>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</si>
  <si>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</si>
  <si>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</si>
  <si>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</si>
  <si>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</si>
  <si>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</si>
  <si>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</si>
  <si>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</si>
  <si>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</si>
  <si>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</si>
  <si>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</si>
  <si>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</si>
  <si>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</si>
  <si>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</si>
  <si>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</si>
  <si>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</si>
  <si>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</si>
  <si>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</si>
  <si>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</si>
  <si>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</si>
  <si>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</si>
  <si>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</si>
  <si>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</si>
  <si>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</si>
  <si>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</si>
  <si>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</si>
  <si>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</si>
  <si>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</si>
  <si>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</si>
  <si>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</si>
  <si>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</si>
  <si>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</si>
  <si>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</si>
  <si>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</si>
  <si>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</si>
  <si>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</si>
  <si>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</si>
  <si>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</si>
  <si>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</si>
  <si>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</si>
  <si>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</si>
  <si>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</si>
  <si>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</si>
  <si>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</si>
  <si>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</si>
  <si>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</si>
  <si>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</si>
  <si>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</si>
  <si>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</si>
  <si>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</si>
  <si>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</si>
  <si>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</si>
  <si>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</si>
  <si>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</si>
  <si>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</si>
  <si>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</si>
  <si>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</si>
  <si>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</si>
  <si>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</si>
  <si>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</si>
  <si>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</si>
  <si>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</si>
  <si>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</si>
  <si>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</si>
  <si>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</si>
  <si>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</si>
  <si>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</si>
  <si>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</si>
  <si>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</si>
  <si>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</si>
  <si>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</si>
  <si>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</si>
  <si>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</si>
  <si>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</si>
  <si>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</si>
  <si>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</si>
  <si>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</si>
  <si>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</si>
  <si>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</si>
  <si>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</si>
  <si>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</si>
  <si>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</si>
  <si>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</si>
  <si>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</si>
  <si>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</si>
  <si>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</si>
  <si>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</si>
  <si>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</si>
  <si>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</si>
  <si>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</si>
  <si>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</si>
  <si>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</si>
  <si>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</si>
  <si>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</si>
  <si>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</si>
  <si>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</si>
  <si>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</si>
  <si>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</si>
  <si>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</si>
  <si>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</si>
  <si>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</si>
  <si>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</si>
  <si>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</si>
  <si>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</si>
  <si>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</si>
  <si>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</si>
  <si>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</si>
  <si>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</si>
  <si>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</si>
  <si>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</si>
  <si>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</si>
  <si>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</si>
  <si>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</si>
  <si>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</si>
  <si>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</si>
  <si>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</si>
  <si>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</si>
  <si>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</si>
  <si>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</si>
  <si>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</si>
  <si>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</si>
  <si>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</si>
  <si>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</si>
  <si>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</si>
  <si>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</si>
  <si>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</si>
  <si>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</si>
  <si>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</si>
  <si>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</si>
  <si>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</si>
  <si>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</si>
  <si>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</si>
  <si>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</si>
  <si>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</si>
  <si>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</si>
  <si>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</si>
  <si>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</si>
  <si>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</si>
  <si>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</si>
  <si>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</si>
  <si>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</si>
  <si>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</si>
  <si>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</si>
  <si>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</si>
  <si>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</si>
  <si>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</si>
  <si>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</si>
  <si>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</si>
  <si>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</si>
  <si>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</si>
  <si>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</si>
  <si>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</si>
  <si>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</si>
  <si>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</si>
  <si>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</si>
  <si>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</si>
  <si>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</si>
  <si>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</si>
  <si>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</si>
  <si>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</si>
  <si>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</si>
  <si>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</si>
  <si>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</si>
  <si>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</si>
  <si>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</si>
  <si>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</si>
  <si>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</si>
  <si>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</si>
  <si>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</si>
  <si>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</si>
  <si>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</si>
  <si>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</si>
  <si>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</si>
  <si>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</si>
  <si>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</si>
  <si>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</si>
  <si>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</si>
  <si>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</si>
  <si>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</si>
  <si>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</si>
  <si>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</si>
  <si>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</si>
  <si>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</si>
  <si>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</si>
  <si>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</si>
  <si>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</si>
  <si>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</si>
  <si>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</si>
  <si>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</si>
  <si>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</si>
  <si>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</si>
  <si>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</si>
  <si>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</si>
  <si>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</si>
  <si>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</si>
  <si>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</si>
  <si>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</si>
  <si>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</si>
  <si>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</si>
  <si>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</si>
  <si>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</si>
  <si>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</si>
  <si>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</si>
  <si>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</si>
  <si>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</si>
  <si>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</si>
  <si>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</si>
  <si>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</si>
  <si>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</si>
  <si>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</si>
  <si>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</si>
  <si>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</si>
  <si>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</si>
  <si>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</si>
  <si>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</si>
  <si>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</si>
  <si>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</si>
  <si>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</si>
  <si>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</si>
  <si>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</si>
  <si>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</si>
  <si>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</si>
  <si>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</si>
  <si>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</si>
  <si>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</si>
  <si>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</si>
  <si>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</si>
  <si>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</si>
  <si>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</si>
  <si>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</si>
  <si>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</si>
  <si>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</si>
  <si>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</si>
  <si>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</si>
  <si>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</si>
  <si>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</si>
  <si>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</si>
  <si>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</si>
  <si>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</si>
  <si>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</si>
  <si>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</si>
  <si>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</si>
  <si>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</si>
  <si>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</si>
  <si>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</si>
  <si>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</si>
  <si>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</si>
  <si>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</si>
  <si>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</si>
  <si>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</si>
  <si>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</si>
  <si>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</si>
  <si>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</si>
  <si>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</si>
  <si>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</si>
  <si>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</si>
  <si>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</si>
  <si>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</si>
  <si>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</si>
  <si>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</si>
  <si>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</si>
  <si>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</si>
  <si>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</si>
  <si>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</si>
  <si>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</si>
  <si>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</si>
  <si>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</si>
  <si>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</si>
  <si>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</si>
  <si>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</si>
  <si>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</si>
  <si>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</si>
  <si>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</si>
  <si>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</si>
  <si>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</si>
  <si>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</si>
  <si>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</si>
  <si>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</si>
  <si>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</si>
  <si>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</si>
  <si>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</si>
  <si>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</si>
  <si>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</si>
  <si>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</si>
  <si>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</si>
  <si>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</si>
  <si>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</si>
  <si>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</si>
  <si>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</si>
  <si>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</si>
  <si>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</si>
  <si>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</si>
  <si>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</si>
  <si>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</si>
  <si>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</si>
  <si>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</si>
  <si>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</si>
  <si>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</si>
  <si>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</si>
  <si>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</si>
  <si>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</si>
  <si>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</si>
  <si>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</si>
  <si>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</si>
  <si>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</si>
  <si>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</si>
  <si>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</si>
  <si>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</si>
  <si>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</si>
  <si>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</si>
  <si>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</si>
  <si>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</si>
  <si>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</si>
  <si>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</si>
  <si>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</si>
  <si>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</si>
  <si>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</si>
  <si>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</si>
  <si>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</si>
  <si>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</si>
  <si>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</si>
  <si>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</si>
  <si>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</si>
  <si>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</si>
  <si>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</si>
  <si>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</si>
  <si>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</si>
  <si>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</si>
  <si>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</si>
  <si>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</si>
  <si>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</si>
  <si>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</si>
  <si>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</si>
  <si>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</si>
  <si>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</si>
  <si>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</si>
  <si>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</si>
  <si>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</si>
  <si>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</si>
  <si>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</si>
  <si>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</si>
  <si>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</si>
  <si>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</si>
  <si>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</si>
  <si>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</si>
  <si>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</si>
  <si>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</si>
  <si>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</si>
  <si>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</si>
  <si>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</si>
  <si>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</si>
  <si>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</si>
  <si>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</si>
  <si>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</si>
  <si>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</si>
  <si>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</si>
  <si>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</si>
  <si>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</si>
  <si>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</si>
  <si>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</si>
  <si>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</si>
  <si>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</si>
  <si>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</si>
  <si>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</si>
  <si>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</si>
  <si>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</si>
  <si>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</si>
  <si>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</si>
  <si>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</si>
  <si>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</si>
  <si>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</si>
  <si>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</si>
  <si>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</si>
  <si>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</si>
  <si>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</si>
  <si>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</si>
  <si>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</si>
  <si>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</si>
  <si>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</si>
  <si>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</si>
  <si>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</si>
  <si>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</si>
  <si>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</si>
  <si>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</si>
  <si>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</si>
  <si>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</si>
  <si>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</si>
  <si>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</si>
  <si>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</si>
  <si>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</si>
  <si>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</si>
  <si>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</si>
  <si>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</si>
  <si>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</si>
  <si>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</si>
  <si>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</si>
  <si>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</si>
  <si>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</si>
  <si>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</si>
  <si>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</si>
  <si>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</si>
  <si>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</si>
  <si>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</si>
  <si>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</si>
  <si>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</si>
  <si>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</si>
  <si>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</si>
  <si>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</si>
  <si>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</si>
  <si>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</si>
  <si>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</si>
  <si>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</si>
  <si>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</si>
  <si>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</si>
  <si>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</si>
  <si>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</si>
  <si>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</si>
  <si>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</si>
  <si>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</si>
  <si>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</si>
  <si>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</si>
  <si>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</si>
  <si>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</si>
  <si>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</si>
  <si>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</si>
  <si>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</si>
  <si>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</si>
  <si>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</si>
  <si>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</si>
  <si>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</si>
  <si>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</si>
  <si>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</si>
  <si>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</si>
  <si>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</si>
  <si>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</si>
  <si>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</si>
  <si>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</si>
  <si>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</si>
  <si>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</si>
  <si>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</si>
  <si>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</si>
  <si>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</si>
  <si>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</si>
  <si>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</si>
  <si>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</si>
  <si>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</si>
  <si>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</si>
  <si>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</si>
  <si>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</si>
  <si>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</si>
  <si>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</si>
  <si>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</si>
  <si>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</si>
  <si>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</si>
  <si>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</si>
  <si>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</si>
  <si>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</si>
  <si>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</si>
  <si>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</si>
  <si>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</si>
  <si>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</si>
  <si>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</si>
  <si>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</si>
  <si>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</si>
  <si>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</si>
  <si>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</si>
  <si>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</si>
  <si>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</si>
  <si>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</si>
  <si>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</si>
  <si>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</si>
  <si>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</si>
  <si>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</si>
  <si>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</si>
  <si>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</si>
  <si>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</si>
  <si>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</si>
  <si>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</si>
  <si>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</si>
  <si>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</si>
  <si>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</si>
  <si>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</si>
  <si>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</si>
  <si>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</si>
  <si>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</si>
  <si>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</si>
  <si>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</si>
  <si>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</si>
  <si>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</si>
  <si>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</si>
  <si>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</si>
  <si>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</si>
  <si>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</si>
  <si>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</si>
  <si>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</si>
  <si>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</si>
  <si>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</si>
  <si>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</si>
  <si>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</si>
  <si>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</si>
  <si>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</si>
  <si>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</si>
  <si>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</si>
  <si>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</si>
  <si>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</si>
  <si>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</si>
  <si>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</si>
  <si>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</si>
  <si>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</si>
  <si>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</si>
  <si>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</si>
  <si>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</si>
  <si>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</si>
  <si>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</si>
  <si>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</si>
  <si>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</si>
  <si>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</si>
  <si>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</si>
  <si>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</si>
  <si>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</si>
  <si>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</si>
  <si>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</si>
  <si>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</si>
  <si>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</si>
  <si>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</si>
  <si>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</si>
  <si>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</si>
  <si>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</si>
  <si>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</si>
  <si>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</si>
  <si>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</si>
  <si>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</si>
  <si>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</si>
  <si>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</si>
  <si>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</si>
  <si>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</si>
  <si>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</si>
  <si>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</si>
  <si>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</si>
  <si>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</si>
  <si>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</si>
  <si>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</si>
  <si>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</si>
  <si>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</si>
  <si>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</si>
  <si>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</si>
  <si>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</si>
  <si>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</si>
  <si>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</si>
  <si>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</si>
  <si>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</si>
  <si>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</si>
  <si>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</si>
  <si>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</si>
  <si>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</si>
  <si>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</si>
  <si>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</si>
  <si>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</si>
  <si>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</si>
  <si>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</si>
  <si>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</si>
  <si>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</si>
  <si>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</si>
  <si>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</si>
  <si>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</si>
  <si>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</si>
  <si>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</si>
  <si>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</si>
  <si>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</si>
  <si>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</si>
  <si>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</si>
  <si>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</si>
  <si>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</si>
  <si>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</si>
  <si>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</si>
  <si>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</si>
  <si>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</si>
  <si>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</si>
  <si>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</si>
  <si>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</si>
  <si>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</si>
  <si>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</si>
  <si>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</si>
  <si>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</si>
  <si>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</si>
  <si>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</si>
  <si>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</si>
  <si>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</si>
  <si>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</si>
  <si>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</si>
  <si>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</si>
  <si>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</si>
  <si>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</si>
  <si>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</si>
  <si>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</si>
  <si>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</si>
  <si>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</si>
  <si>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</si>
  <si>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</si>
  <si>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</si>
  <si>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</si>
  <si>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</si>
  <si>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</si>
  <si>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</si>
  <si>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</si>
  <si>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</si>
  <si>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</si>
  <si>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</si>
  <si>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</si>
  <si>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</si>
  <si>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</si>
  <si>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</si>
  <si>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</si>
  <si>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</si>
  <si>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</si>
  <si>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</si>
  <si>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</si>
  <si>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</si>
  <si>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</si>
  <si>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</si>
  <si>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</si>
  <si>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</si>
  <si>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</si>
  <si>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</si>
  <si>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</si>
  <si>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</si>
  <si>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</si>
  <si>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</si>
  <si>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</si>
  <si>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</si>
  <si>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</si>
  <si>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</si>
  <si>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</si>
  <si>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</si>
  <si>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</si>
  <si>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</si>
  <si>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</si>
  <si>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</si>
  <si>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</si>
  <si>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</si>
  <si>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</si>
  <si>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</si>
  <si>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</si>
  <si>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</si>
  <si>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</si>
  <si>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</si>
  <si>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</si>
  <si>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</si>
  <si>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</si>
  <si>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</si>
  <si>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</si>
  <si>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</si>
  <si>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</si>
  <si>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</si>
  <si>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</si>
  <si>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</si>
  <si>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</si>
  <si>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</si>
  <si>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</si>
  <si>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</si>
  <si>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</si>
  <si>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</si>
  <si>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</si>
  <si>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</si>
  <si>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</si>
  <si>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</si>
  <si>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</si>
  <si>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</si>
  <si>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</si>
  <si>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</si>
  <si>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</si>
  <si>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</si>
  <si>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</si>
  <si>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</si>
  <si>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</si>
  <si>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</si>
  <si>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</si>
  <si>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</si>
  <si>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</si>
  <si>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</si>
  <si>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</si>
  <si>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</si>
  <si>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</si>
  <si>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</si>
  <si>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</si>
  <si>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</si>
  <si>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</si>
  <si>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</si>
  <si>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</si>
  <si>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</si>
  <si>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</si>
  <si>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</si>
  <si>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</si>
  <si>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</si>
  <si>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</si>
  <si>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</si>
  <si>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</si>
  <si>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</si>
  <si>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</si>
  <si>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</si>
  <si>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</si>
  <si>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</si>
  <si>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</si>
  <si>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</si>
  <si>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</si>
  <si>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</si>
  <si>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</si>
  <si>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</si>
  <si>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</si>
  <si>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</si>
  <si>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</si>
  <si>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</si>
  <si>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</si>
  <si>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</si>
  <si>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</si>
  <si>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</si>
  <si>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</si>
  <si>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</si>
  <si>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</si>
  <si>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</si>
  <si>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</si>
  <si>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</si>
  <si>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</si>
  <si>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</si>
  <si>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</si>
  <si>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</si>
  <si>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</si>
  <si>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</si>
  <si>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</si>
  <si>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</si>
  <si>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</si>
  <si>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</si>
  <si>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</si>
  <si>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</si>
  <si>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</si>
  <si>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</si>
  <si>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</si>
  <si>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</si>
  <si>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</si>
  <si>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</si>
  <si>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</si>
  <si>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</si>
  <si>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</si>
  <si>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</si>
  <si>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</si>
  <si>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</si>
  <si>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</si>
  <si>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</si>
  <si>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</si>
  <si>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</si>
  <si>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</si>
  <si>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</si>
  <si>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</si>
  <si>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</si>
  <si>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</si>
  <si>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</si>
  <si>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</si>
  <si>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</si>
  <si>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</si>
  <si>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</si>
  <si>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</si>
  <si>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</si>
  <si>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</si>
  <si>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</si>
  <si>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</si>
  <si>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</si>
  <si>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</si>
  <si>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</si>
  <si>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</si>
  <si>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</si>
  <si>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</si>
  <si>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</si>
  <si>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</si>
  <si>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</si>
  <si>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</si>
  <si>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</si>
  <si>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</si>
  <si>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</si>
  <si>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</si>
  <si>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</si>
  <si>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</si>
  <si>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</si>
  <si>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</si>
  <si>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</si>
  <si>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</si>
  <si>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</si>
  <si>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</si>
  <si>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</si>
  <si>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</si>
  <si>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</si>
  <si>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</si>
  <si>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</si>
  <si>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</si>
  <si>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</si>
  <si>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</si>
  <si>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</si>
  <si>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</si>
  <si>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</si>
  <si>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</si>
  <si>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</si>
  <si>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</si>
  <si>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</si>
  <si>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</si>
  <si>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</si>
  <si>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</si>
  <si>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</si>
  <si>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</si>
  <si>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</si>
  <si>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</si>
  <si>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</si>
  <si>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</si>
  <si>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</si>
  <si>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</si>
  <si>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</si>
  <si>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</si>
  <si>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</si>
  <si>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</si>
  <si>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</si>
  <si>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</si>
  <si>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</si>
  <si>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</si>
  <si>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</si>
  <si>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</si>
  <si>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</si>
  <si>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</si>
  <si>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</si>
  <si>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</si>
  <si>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</si>
  <si>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</si>
  <si>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</si>
  <si>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</si>
  <si>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</si>
  <si>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</si>
  <si>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</si>
  <si>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</si>
  <si>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</si>
  <si>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</si>
  <si>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</si>
  <si>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</si>
  <si>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</si>
  <si>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</si>
  <si>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</si>
  <si>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</si>
  <si>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</si>
  <si>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</si>
  <si>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</si>
  <si>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</si>
  <si>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</si>
  <si>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</si>
  <si>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</si>
  <si>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</si>
  <si>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</si>
  <si>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</si>
  <si>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</si>
  <si>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</si>
  <si>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</si>
  <si>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</si>
  <si>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</si>
  <si>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</si>
  <si>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</si>
  <si>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</si>
  <si>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</si>
  <si>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</si>
  <si>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</si>
  <si>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</si>
  <si>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</si>
  <si>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</si>
  <si>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</si>
  <si>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</si>
  <si>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</si>
  <si>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</si>
  <si>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</si>
  <si>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</si>
  <si>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</si>
  <si>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</si>
  <si>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</si>
  <si>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</si>
  <si>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</si>
  <si>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</si>
  <si>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</si>
  <si>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</si>
  <si>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</si>
  <si>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</si>
  <si>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</si>
  <si>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</si>
  <si>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</si>
  <si>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</si>
  <si>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</si>
  <si>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</si>
  <si>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</si>
  <si>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</si>
  <si>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</si>
  <si>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</si>
  <si>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</si>
  <si>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</si>
  <si>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</si>
  <si>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</si>
  <si>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</si>
  <si>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</si>
  <si>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</si>
  <si>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</si>
  <si>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</si>
  <si>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</si>
  <si>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</si>
  <si>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</si>
  <si>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</si>
  <si>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</si>
  <si>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</si>
  <si>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</si>
  <si>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</si>
  <si>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</si>
  <si>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</si>
  <si>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</si>
  <si>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</si>
  <si>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</si>
  <si>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</si>
  <si>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</si>
  <si>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</si>
  <si>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</si>
  <si>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</si>
  <si>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</si>
  <si>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</si>
  <si>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</si>
  <si>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</si>
  <si>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</si>
  <si>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</si>
  <si>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</si>
  <si>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</si>
  <si>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</si>
  <si>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</si>
  <si>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</si>
  <si>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</si>
  <si>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</si>
  <si>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</si>
  <si>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</si>
  <si>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</si>
  <si>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</si>
  <si>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</si>
  <si>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</si>
  <si>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</si>
  <si>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</si>
  <si>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</si>
  <si>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</si>
  <si>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</si>
  <si>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</si>
  <si>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</si>
  <si>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</si>
  <si>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</si>
  <si>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</si>
  <si>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</si>
  <si>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</si>
  <si>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</si>
  <si>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</si>
  <si>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</si>
  <si>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</si>
  <si>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</si>
  <si>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</si>
  <si>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</si>
  <si>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</si>
  <si>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</si>
  <si>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</si>
  <si>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</si>
  <si>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</si>
  <si>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</si>
  <si>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</si>
  <si>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</si>
  <si>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</si>
  <si>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</si>
  <si>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</si>
  <si>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</si>
  <si>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</si>
  <si>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</si>
  <si>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</si>
  <si>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</si>
  <si>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</si>
  <si>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</si>
  <si>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</si>
  <si>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</si>
  <si>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</si>
  <si>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</si>
  <si>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</si>
  <si>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</si>
  <si>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</si>
  <si>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</si>
  <si>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</si>
  <si>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</si>
  <si>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</si>
  <si>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</si>
  <si>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</si>
  <si>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</si>
  <si>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</si>
  <si>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</si>
  <si>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</si>
  <si>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</si>
  <si>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</si>
  <si>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</si>
  <si>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</si>
  <si>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</si>
  <si>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</si>
  <si>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</si>
  <si>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</si>
  <si>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</si>
  <si>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</si>
  <si>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</si>
  <si>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</si>
  <si>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</si>
  <si>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</si>
  <si>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</si>
  <si>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</si>
  <si>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</si>
  <si>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</si>
  <si>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</si>
  <si>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</si>
  <si>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</si>
  <si>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</si>
  <si>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</si>
  <si>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</si>
  <si>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</si>
  <si>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</si>
  <si>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</si>
  <si>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</si>
  <si>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</si>
  <si>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</si>
  <si>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</si>
  <si>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</si>
  <si>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</si>
  <si>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</si>
  <si>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</si>
  <si>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</si>
  <si>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</si>
  <si>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</si>
  <si>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</si>
  <si>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</si>
  <si>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</si>
  <si>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</si>
  <si>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</si>
  <si>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</si>
  <si>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</si>
  <si>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</si>
  <si>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</si>
  <si>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</si>
  <si>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</si>
  <si>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</si>
  <si>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</si>
  <si>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</si>
  <si>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</si>
  <si>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</si>
  <si>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</si>
  <si>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</si>
  <si>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</si>
  <si>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</si>
  <si>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</si>
  <si>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</si>
  <si>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</si>
  <si>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</si>
  <si>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</si>
  <si>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</si>
  <si>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</si>
  <si>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</si>
  <si>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</si>
  <si>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</si>
  <si>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</si>
  <si>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</si>
  <si>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</si>
  <si>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</si>
  <si>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</si>
  <si>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</si>
  <si>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</si>
  <si>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</si>
  <si>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</si>
  <si>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</si>
  <si>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</si>
  <si>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</si>
  <si>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</si>
  <si>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</si>
  <si>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</si>
  <si>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</si>
  <si>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</si>
  <si>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</si>
  <si>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</si>
  <si>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</si>
  <si>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</si>
  <si>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</si>
  <si>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</si>
  <si>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</si>
  <si>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</si>
  <si>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</si>
  <si>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</si>
  <si>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</si>
  <si>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</si>
  <si>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</si>
  <si>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</si>
  <si>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</si>
  <si>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</si>
  <si>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</si>
  <si>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</si>
  <si>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</si>
  <si>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</si>
  <si>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</si>
  <si>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</si>
  <si>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</si>
  <si>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</si>
  <si>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</si>
  <si>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</si>
  <si>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</si>
  <si>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</si>
  <si>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</si>
  <si>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</si>
  <si>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</si>
  <si>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</si>
  <si>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</si>
  <si>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</si>
  <si>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</si>
  <si>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</si>
  <si>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</si>
  <si>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</si>
  <si>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</si>
  <si>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</si>
  <si>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</si>
  <si>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</si>
  <si>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</si>
  <si>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</si>
  <si>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</si>
  <si>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</si>
  <si>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</si>
  <si>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</si>
  <si>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</si>
  <si>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</si>
  <si>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</si>
  <si>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</si>
  <si>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</si>
  <si>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</si>
  <si>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</si>
  <si>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</si>
  <si>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</si>
  <si>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</si>
  <si>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</si>
  <si>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</si>
  <si>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</si>
  <si>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</si>
  <si>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</si>
  <si>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</si>
  <si>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</si>
  <si>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</si>
  <si>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</si>
  <si>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</si>
  <si>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</si>
  <si>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</si>
  <si>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</si>
  <si>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</si>
  <si>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</si>
  <si>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</si>
  <si>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</si>
  <si>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</si>
  <si>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</si>
  <si>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</si>
  <si>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</si>
  <si>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</si>
  <si>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</si>
  <si>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</si>
  <si>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</si>
  <si>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</si>
  <si>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</si>
  <si>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</si>
  <si>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</si>
  <si>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</si>
  <si>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</si>
  <si>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</si>
  <si>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</si>
  <si>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</si>
  <si>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</si>
  <si>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</si>
  <si>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</si>
  <si>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</si>
  <si>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</si>
  <si>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</si>
  <si>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</si>
  <si>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</si>
  <si>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</si>
  <si>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</si>
  <si>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</si>
  <si>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</si>
  <si>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</si>
  <si>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</si>
  <si>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</si>
  <si>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</si>
  <si>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</si>
  <si>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</si>
  <si>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</si>
  <si>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</si>
  <si>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</si>
  <si>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</si>
  <si>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</si>
  <si>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</si>
  <si>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</si>
  <si>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</si>
  <si>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</si>
  <si>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</si>
  <si>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</si>
  <si>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</si>
  <si>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</si>
  <si>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</si>
  <si>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</si>
  <si>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</si>
  <si>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</si>
  <si>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</si>
  <si>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</si>
  <si>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</si>
  <si>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</si>
  <si>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</si>
  <si>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</si>
  <si>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</si>
  <si>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</si>
  <si>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</si>
  <si>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</si>
  <si>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</si>
  <si>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</si>
  <si>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</si>
  <si>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</si>
  <si>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</si>
  <si>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</si>
  <si>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</si>
  <si>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</si>
  <si>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</si>
  <si>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</si>
  <si>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</si>
  <si>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</si>
  <si>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</si>
  <si>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</si>
  <si>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</si>
  <si>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</si>
  <si>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</si>
  <si>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</si>
  <si>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</si>
  <si>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</si>
  <si>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</si>
  <si>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</si>
  <si>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</si>
  <si>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</si>
  <si>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</si>
  <si>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</si>
  <si>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</si>
  <si>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</si>
  <si>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</si>
  <si>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</si>
  <si>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</si>
  <si>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</si>
  <si>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</si>
  <si>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</si>
  <si>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</si>
  <si>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</si>
  <si>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</si>
  <si>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</si>
  <si>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</si>
  <si>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</si>
  <si>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</si>
  <si>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</si>
  <si>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</si>
  <si>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</si>
  <si>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</si>
  <si>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</si>
  <si>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</si>
  <si>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</si>
  <si>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</si>
  <si>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</si>
  <si>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</si>
  <si>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</si>
  <si>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</si>
  <si>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</si>
  <si>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</si>
  <si>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</si>
  <si>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</si>
  <si>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</si>
  <si>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</si>
  <si>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</si>
  <si>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</si>
  <si>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</si>
  <si>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</si>
  <si>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</si>
  <si>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</si>
  <si>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</si>
  <si>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</si>
  <si>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</si>
  <si>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</si>
  <si>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</si>
  <si>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</si>
  <si>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</si>
  <si>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</si>
  <si>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</si>
  <si>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</si>
  <si>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</si>
  <si>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</si>
  <si>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</si>
  <si>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</si>
  <si>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</si>
  <si>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</si>
  <si>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</si>
  <si>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</si>
  <si>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</si>
  <si>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</si>
  <si>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</si>
  <si>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</si>
  <si>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</si>
  <si>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</si>
  <si>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</si>
  <si>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</si>
  <si>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</si>
  <si>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</si>
  <si>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</si>
  <si>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</si>
  <si>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</si>
  <si>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</si>
  <si>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</si>
  <si>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</si>
  <si>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</si>
  <si>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</si>
  <si>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</si>
  <si>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</si>
  <si>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</si>
  <si>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</si>
  <si>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</si>
  <si>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</si>
  <si>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</si>
  <si>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</si>
  <si>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</si>
  <si>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</si>
  <si>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</si>
  <si>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</si>
  <si>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</si>
  <si>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</si>
  <si>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</si>
  <si>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</si>
  <si>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</si>
  <si>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</si>
  <si>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</si>
  <si>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</si>
  <si>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</si>
  <si>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</si>
  <si>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</si>
  <si>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</si>
  <si>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</si>
  <si>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</si>
  <si>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</si>
  <si>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</si>
  <si>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</si>
  <si>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</si>
  <si>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</si>
  <si>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</si>
  <si>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</si>
  <si>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</si>
  <si>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</si>
  <si>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</si>
  <si>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</si>
  <si>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</si>
  <si>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</si>
  <si>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</si>
  <si>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</si>
  <si>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</si>
  <si>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</si>
  <si>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</si>
  <si>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</si>
  <si>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</si>
  <si>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</si>
  <si>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</si>
  <si>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</si>
  <si>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</si>
  <si>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</si>
  <si>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</si>
  <si>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</si>
  <si>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</si>
  <si>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</si>
  <si>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</si>
  <si>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</si>
  <si>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</si>
  <si>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</si>
  <si>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</si>
  <si>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</si>
  <si>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</si>
  <si>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</si>
  <si>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</si>
  <si>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</si>
  <si>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</si>
  <si>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</si>
  <si>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</si>
  <si>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</si>
  <si>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</si>
  <si>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</si>
  <si>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</si>
  <si>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</si>
  <si>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</si>
  <si>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</si>
  <si>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</si>
  <si>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</si>
  <si>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</si>
  <si>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</si>
  <si>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</si>
  <si>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</si>
  <si>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</si>
  <si>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</si>
  <si>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</si>
  <si>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</si>
  <si>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</si>
  <si>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</si>
  <si>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</si>
  <si>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</si>
  <si>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</si>
  <si>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</si>
  <si>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</si>
  <si>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</si>
  <si>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</si>
  <si>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</si>
  <si>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</si>
  <si>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</si>
  <si>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</si>
  <si>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</si>
  <si>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</si>
  <si>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</si>
  <si>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</si>
  <si>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</si>
  <si>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</si>
  <si>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</si>
  <si>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</si>
  <si>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</si>
  <si>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</si>
  <si>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</si>
  <si>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</si>
  <si>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</si>
  <si>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</si>
  <si>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</si>
  <si>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</si>
  <si>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</si>
  <si>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</si>
  <si>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</si>
  <si>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</si>
  <si>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</si>
  <si>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</si>
  <si>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</si>
  <si>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</si>
  <si>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</si>
  <si>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</si>
  <si>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</si>
  <si>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</si>
  <si>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</si>
  <si>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</si>
  <si>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</si>
  <si>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</si>
  <si>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</si>
  <si>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</si>
  <si>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</si>
  <si>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</si>
  <si>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</si>
  <si>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</si>
  <si>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</si>
  <si>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</si>
  <si>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</si>
  <si>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</si>
  <si>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</si>
  <si>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</si>
  <si>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</si>
  <si>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</si>
  <si>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</si>
  <si>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</si>
  <si>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</si>
  <si>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</si>
  <si>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</si>
  <si>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</si>
  <si>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</si>
  <si>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</si>
  <si>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</si>
  <si>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</si>
  <si>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</si>
  <si>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</si>
  <si>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</si>
  <si>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</si>
  <si>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</si>
  <si>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</si>
  <si>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</si>
  <si>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</si>
  <si>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</si>
  <si>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</si>
  <si>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</si>
  <si>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</si>
  <si>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</si>
  <si>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</si>
  <si>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</si>
  <si>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</si>
  <si>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</si>
  <si>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</si>
  <si>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</si>
  <si>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</si>
  <si>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</si>
  <si>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</si>
  <si>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</si>
  <si>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</si>
  <si>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</si>
  <si>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</si>
  <si>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</si>
  <si>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</si>
  <si>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</si>
  <si>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</si>
  <si>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</si>
  <si>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</si>
  <si>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</si>
  <si>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</si>
  <si>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</si>
  <si>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</si>
  <si>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</si>
  <si>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</si>
  <si>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</si>
  <si>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</si>
  <si>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</si>
  <si>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</si>
  <si>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</si>
  <si>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</si>
  <si>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</si>
  <si>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</si>
  <si>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</si>
  <si>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</si>
  <si>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</si>
  <si>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</si>
  <si>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</si>
  <si>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</si>
  <si>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</si>
  <si>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</si>
  <si>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</si>
  <si>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</si>
  <si>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</si>
  <si>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</si>
  <si>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</si>
  <si>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</si>
  <si>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</si>
  <si>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</si>
  <si>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</si>
  <si>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</si>
  <si>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</si>
  <si>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</si>
  <si>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</si>
  <si>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</si>
  <si>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</si>
  <si>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</si>
  <si>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</si>
  <si>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</si>
  <si>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</si>
  <si>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</si>
  <si>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</si>
  <si>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</si>
  <si>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</si>
  <si>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</si>
  <si>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</si>
  <si>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</si>
  <si>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</si>
  <si>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</si>
  <si>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</si>
  <si>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</si>
  <si>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</si>
  <si>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</si>
  <si>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</si>
  <si>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</si>
  <si>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</si>
  <si>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</si>
  <si>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</si>
  <si>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</si>
  <si>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</si>
  <si>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</si>
  <si>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</si>
  <si>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</si>
  <si>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</si>
  <si>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</si>
  <si>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</si>
  <si>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</si>
  <si>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</si>
  <si>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</si>
  <si>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</si>
  <si>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</si>
  <si>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</si>
  <si>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</si>
  <si>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</si>
  <si>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</si>
  <si>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</si>
  <si>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</si>
  <si>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</si>
  <si>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</si>
  <si>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</si>
  <si>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</si>
  <si>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</si>
  <si>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</si>
  <si>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</si>
  <si>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</si>
  <si>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</si>
  <si>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</si>
  <si>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</si>
  <si>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</si>
  <si>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</si>
  <si>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</si>
  <si>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</si>
  <si>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</si>
  <si>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</si>
  <si>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</si>
  <si>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</si>
  <si>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</si>
  <si>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</si>
  <si>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</si>
  <si>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</si>
  <si>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</si>
  <si>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</si>
  <si>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</si>
  <si>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</si>
  <si>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</si>
  <si>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</si>
  <si>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</si>
  <si>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</si>
  <si>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</si>
  <si>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</si>
  <si>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</si>
  <si>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</si>
  <si>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</si>
  <si>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</si>
  <si>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</si>
  <si>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</si>
  <si>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</si>
  <si>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</si>
  <si>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</si>
  <si>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</si>
  <si>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</si>
  <si>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</si>
  <si>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</si>
  <si>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</si>
  <si>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</si>
  <si>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</si>
  <si>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</si>
  <si>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</si>
  <si>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</si>
  <si>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</si>
  <si>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</si>
  <si>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</si>
  <si>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</si>
  <si>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</si>
  <si>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</si>
  <si>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</si>
  <si>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</si>
  <si>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</si>
  <si>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</si>
  <si>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</si>
  <si>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</si>
  <si>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</si>
  <si>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</si>
  <si>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</si>
  <si>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</si>
  <si>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</si>
  <si>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</si>
  <si>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</si>
  <si>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</si>
  <si>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</si>
  <si>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</si>
  <si>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</si>
  <si>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</si>
  <si>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</si>
  <si>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</si>
  <si>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</si>
  <si>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</si>
  <si>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</si>
  <si>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</si>
  <si>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</si>
  <si>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</si>
  <si>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</si>
  <si>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</si>
  <si>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</si>
  <si>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</si>
  <si>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</si>
  <si>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</si>
  <si>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</si>
  <si>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</si>
  <si>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</si>
  <si>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</si>
  <si>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</si>
  <si>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</si>
  <si>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</si>
  <si>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</si>
  <si>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</si>
  <si>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</si>
  <si>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</si>
  <si>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</si>
  <si>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</si>
  <si>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</si>
  <si>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</si>
  <si>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</si>
  <si>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</si>
  <si>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</si>
  <si>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</si>
  <si>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</si>
  <si>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</si>
  <si>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</si>
  <si>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</si>
  <si>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</si>
  <si>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</si>
  <si>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</si>
  <si>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</si>
  <si>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</si>
  <si>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</si>
  <si>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</si>
  <si>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</si>
  <si>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</si>
  <si>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</si>
  <si>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</si>
  <si>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</si>
  <si>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</si>
  <si>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</si>
  <si>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</si>
  <si>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</si>
  <si>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</si>
  <si>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</si>
  <si>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</si>
  <si>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</si>
  <si>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</si>
  <si>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</si>
  <si>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</si>
  <si>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</si>
  <si>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</si>
  <si>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</si>
  <si>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</si>
  <si>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</si>
  <si>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</si>
  <si>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</si>
  <si>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</si>
  <si>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</si>
  <si>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</si>
  <si>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</si>
  <si>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</si>
  <si>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</si>
  <si>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</si>
  <si>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</si>
  <si>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</si>
  <si>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</si>
  <si>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</si>
  <si>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</si>
  <si>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</si>
  <si>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</si>
  <si>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</si>
  <si>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</si>
  <si>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</si>
  <si>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</si>
  <si>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</si>
  <si>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</si>
  <si>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</si>
  <si>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</si>
  <si>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</si>
  <si>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</si>
  <si>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</si>
  <si>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</si>
  <si>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</si>
  <si>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</si>
  <si>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</si>
  <si>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</si>
  <si>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</si>
  <si>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</si>
  <si>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</si>
  <si>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</si>
  <si>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</si>
  <si>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</si>
  <si>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</si>
  <si>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</si>
  <si>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</si>
  <si>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</si>
  <si>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</si>
  <si>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</si>
  <si>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</si>
  <si>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</si>
  <si>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</si>
  <si>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</si>
  <si>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</si>
  <si>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</si>
  <si>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</si>
  <si>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</si>
  <si>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</si>
  <si>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</si>
  <si>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</si>
  <si>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</si>
  <si>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</si>
  <si>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</si>
  <si>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</si>
  <si>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</si>
  <si>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</si>
  <si>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</si>
  <si>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</si>
  <si>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</si>
  <si>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</si>
  <si>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</si>
  <si>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</si>
  <si>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</si>
  <si>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</si>
  <si>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</si>
  <si>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</si>
  <si>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</si>
  <si>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</si>
  <si>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</si>
  <si>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</si>
  <si>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</si>
  <si>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</si>
  <si>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</si>
  <si>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</si>
  <si>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</si>
  <si>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</si>
  <si>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</si>
  <si>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</si>
  <si>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</si>
  <si>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</si>
  <si>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</si>
  <si>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</si>
  <si>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</si>
  <si>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</si>
  <si>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</si>
  <si>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</si>
  <si>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</si>
  <si>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</si>
  <si>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</si>
  <si>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</si>
  <si>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</si>
  <si>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</si>
  <si>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</si>
  <si>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</si>
  <si>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</si>
  <si>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</si>
  <si>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</si>
  <si>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</si>
  <si>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</si>
  <si>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</si>
  <si>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</si>
  <si>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</si>
  <si>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</si>
  <si>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</si>
  <si>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</si>
  <si>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</si>
  <si>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</si>
  <si>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</si>
  <si>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</si>
  <si>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</si>
  <si>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</si>
  <si>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</si>
  <si>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</si>
  <si>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</si>
  <si>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</si>
  <si>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</si>
  <si>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</si>
  <si>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</si>
  <si>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</si>
  <si>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</si>
  <si>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</si>
  <si>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</si>
  <si>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</si>
  <si>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</si>
  <si>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</si>
  <si>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</si>
  <si>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</si>
  <si>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</si>
  <si>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</si>
  <si>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</si>
  <si>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</si>
  <si>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</si>
  <si>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</si>
  <si>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</si>
  <si>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</si>
  <si>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</si>
  <si>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</si>
  <si>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</si>
  <si>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</si>
  <si>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</si>
  <si>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</si>
  <si>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</si>
  <si>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</si>
  <si>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</si>
  <si>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</si>
  <si>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</si>
  <si>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</si>
  <si>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</si>
  <si>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</si>
  <si>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</si>
  <si>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</si>
  <si>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</si>
  <si>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</si>
  <si>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</si>
  <si>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</si>
  <si>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</si>
  <si>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</si>
  <si>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</si>
  <si>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</si>
  <si>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</si>
  <si>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</si>
  <si>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</si>
  <si>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</si>
  <si>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</si>
  <si>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</si>
  <si>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</si>
  <si>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</si>
  <si>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</si>
  <si>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</si>
  <si>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</si>
  <si>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</si>
  <si>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</si>
  <si>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</si>
  <si>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</si>
  <si>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</si>
  <si>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</si>
  <si>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</si>
  <si>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</si>
  <si>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</si>
  <si>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</si>
  <si>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</si>
  <si>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</si>
  <si>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</si>
  <si>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</si>
  <si>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</si>
  <si>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</si>
  <si>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</si>
  <si>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</si>
  <si>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</si>
  <si>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</si>
  <si>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</si>
  <si>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</si>
  <si>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</si>
  <si>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</si>
  <si>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</si>
  <si>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</si>
  <si>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</si>
  <si>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</si>
  <si>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</si>
  <si>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</si>
  <si>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</si>
  <si>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</si>
  <si>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</si>
  <si>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</si>
  <si>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</si>
  <si>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</si>
  <si>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</si>
  <si>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</si>
  <si>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</si>
  <si>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</si>
  <si>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</si>
  <si>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</si>
  <si>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</si>
  <si>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</si>
  <si>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</si>
  <si>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</si>
  <si>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</si>
  <si>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</si>
  <si>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</si>
  <si>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</si>
  <si>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</si>
  <si>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</si>
  <si>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</si>
  <si>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</si>
  <si>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</si>
  <si>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</si>
  <si>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</si>
  <si>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</si>
  <si>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</si>
  <si>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</si>
  <si>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</si>
  <si>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</si>
  <si>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</si>
  <si>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</si>
  <si>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</si>
  <si>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</si>
  <si>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</si>
  <si>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</si>
  <si>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</si>
  <si>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</si>
  <si>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</si>
  <si>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</si>
  <si>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</si>
  <si>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</si>
  <si>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</si>
  <si>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</si>
  <si>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</si>
  <si>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</si>
  <si>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</si>
  <si>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</si>
  <si>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</si>
  <si>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</si>
  <si>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</si>
  <si>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</si>
  <si>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</si>
  <si>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</si>
  <si>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</si>
  <si>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</si>
  <si>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</si>
  <si>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</si>
  <si>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</si>
  <si>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</si>
  <si>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</si>
  <si>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</si>
  <si>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</si>
  <si>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</si>
  <si>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</si>
  <si>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</si>
  <si>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</si>
  <si>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</si>
  <si>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</si>
  <si>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</si>
  <si>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</si>
  <si>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</si>
  <si>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</si>
  <si>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</si>
  <si>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</si>
  <si>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</si>
  <si>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</si>
  <si>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</si>
  <si>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</si>
  <si>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</si>
  <si>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</si>
  <si>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</si>
  <si>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</si>
  <si>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</si>
  <si>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</si>
  <si>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</si>
  <si>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</si>
  <si>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</si>
  <si>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</si>
  <si>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</si>
  <si>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</si>
  <si>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</si>
  <si>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</si>
  <si>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</si>
  <si>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</si>
  <si>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</si>
  <si>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</si>
  <si>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</si>
  <si>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</si>
  <si>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</si>
  <si>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</si>
  <si>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</si>
  <si>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</si>
  <si>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</si>
  <si>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</si>
  <si>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</si>
  <si>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</si>
  <si>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</si>
  <si>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</si>
  <si>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</si>
  <si>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</si>
  <si>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</si>
  <si>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</si>
  <si>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</si>
  <si>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</si>
  <si>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</si>
  <si>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</si>
  <si>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</si>
  <si>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</si>
  <si>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</si>
  <si>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</si>
  <si>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</si>
  <si>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</si>
  <si>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</si>
  <si>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</si>
  <si>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</si>
  <si>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</si>
  <si>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</si>
  <si>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</si>
  <si>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</si>
  <si>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</si>
  <si>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</si>
  <si>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</si>
  <si>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</si>
  <si>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</si>
  <si>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</si>
  <si>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</si>
  <si>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</si>
  <si>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</si>
  <si>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</si>
  <si>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</si>
  <si>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</si>
  <si>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</si>
  <si>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</si>
  <si>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</si>
  <si>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</si>
  <si>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</si>
  <si>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</si>
  <si>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</si>
  <si>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</si>
  <si>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</si>
  <si>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</si>
  <si>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</si>
  <si>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</si>
  <si>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</si>
  <si>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</si>
  <si>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</si>
  <si>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</si>
  <si>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</si>
  <si>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</si>
  <si>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</si>
  <si>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</si>
  <si>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</si>
  <si>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</si>
  <si>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</si>
  <si>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</si>
  <si>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</si>
  <si>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</si>
  <si>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</si>
  <si>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</si>
  <si>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</si>
  <si>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</si>
  <si>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</si>
  <si>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</si>
  <si>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</si>
  <si>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</si>
  <si>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</si>
  <si>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</si>
  <si>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</si>
  <si>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</si>
  <si>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</si>
  <si>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</si>
  <si>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</si>
  <si>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</si>
  <si>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</si>
  <si>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</si>
  <si>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</si>
  <si>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</si>
  <si>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</si>
  <si>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</si>
  <si>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</si>
  <si>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</si>
  <si>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</si>
  <si>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</si>
  <si>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</si>
  <si>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</si>
  <si>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</si>
  <si>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</si>
  <si>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</si>
  <si>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</si>
  <si>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</si>
  <si>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</si>
  <si>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</si>
  <si>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</si>
  <si>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</si>
  <si>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</si>
  <si>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</si>
  <si>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</si>
  <si>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</si>
  <si>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</si>
  <si>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</si>
  <si>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</si>
  <si>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</si>
  <si>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</si>
  <si>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</si>
  <si>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</si>
  <si>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</si>
  <si>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</si>
  <si>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</si>
  <si>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</si>
  <si>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</si>
  <si>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</si>
  <si>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</si>
  <si>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</si>
  <si>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</si>
  <si>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</si>
  <si>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</si>
  <si>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</si>
  <si>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</si>
  <si>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</si>
  <si>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</si>
  <si>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</si>
  <si>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</si>
  <si>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</si>
  <si>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</si>
  <si>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</si>
  <si>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</si>
  <si>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</si>
  <si>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</si>
  <si>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</si>
  <si>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</si>
  <si>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</si>
  <si>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</si>
  <si>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</si>
  <si>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</si>
  <si>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</si>
  <si>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</si>
  <si>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</si>
  <si>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</si>
  <si>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</si>
  <si>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</si>
  <si>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</si>
  <si>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</si>
  <si>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</si>
  <si>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</si>
  <si>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</si>
  <si>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</si>
  <si>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</si>
  <si>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</si>
  <si>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</si>
  <si>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</si>
  <si>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</si>
  <si>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</si>
  <si>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</si>
  <si>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</si>
  <si>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</si>
  <si>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</si>
  <si>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</si>
  <si>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</si>
  <si>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</si>
  <si>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</si>
  <si>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</si>
  <si>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</si>
  <si>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</si>
  <si>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</si>
  <si>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</si>
  <si>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</si>
  <si>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</si>
  <si>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</si>
  <si>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</si>
  <si>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</si>
  <si>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</si>
  <si>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</si>
  <si>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</si>
  <si>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</si>
  <si>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</si>
  <si>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</si>
  <si>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</si>
  <si>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</si>
  <si>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</si>
  <si>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</si>
  <si>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</si>
  <si>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</si>
  <si>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</si>
  <si>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</si>
  <si>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</si>
  <si>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</si>
  <si>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</si>
  <si>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</si>
  <si>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</si>
  <si>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</si>
  <si>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</si>
  <si>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</si>
  <si>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</si>
  <si>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</si>
  <si>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</si>
  <si>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</si>
  <si>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</si>
  <si>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</si>
  <si>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</si>
  <si>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</si>
  <si>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</si>
  <si>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</si>
  <si>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</si>
  <si>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</si>
  <si>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</si>
  <si>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</si>
  <si>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</si>
  <si>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</si>
  <si>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</si>
  <si>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</si>
  <si>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</si>
  <si>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</si>
  <si>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</si>
  <si>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</si>
  <si>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</si>
  <si>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</si>
  <si>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</si>
  <si>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</si>
  <si>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</si>
  <si>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</si>
  <si>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</si>
  <si>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</si>
  <si>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</si>
  <si>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</si>
  <si>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</si>
  <si>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</si>
  <si>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</si>
  <si>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</si>
  <si>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</si>
  <si>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</si>
  <si>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</si>
  <si>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</si>
  <si>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</si>
  <si>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</si>
  <si>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</si>
  <si>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</si>
  <si>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</si>
  <si>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</si>
  <si>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</si>
  <si>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</si>
  <si>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</si>
  <si>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</si>
  <si>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</si>
  <si>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</si>
  <si>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</si>
  <si>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</si>
  <si>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</si>
  <si>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</si>
  <si>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</si>
  <si>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</si>
  <si>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</si>
  <si>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</si>
  <si>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</si>
  <si>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</si>
  <si>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</si>
  <si>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</si>
  <si>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</si>
  <si>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</si>
  <si>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</si>
  <si>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</si>
  <si>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</si>
  <si>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</si>
  <si>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</si>
  <si>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</si>
  <si>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</si>
  <si>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</si>
  <si>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</si>
  <si>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</si>
  <si>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</si>
  <si>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</si>
  <si>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</si>
  <si>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</si>
  <si>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</si>
  <si>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</si>
  <si>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</si>
  <si>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</si>
  <si>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</si>
  <si>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</si>
  <si>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</si>
  <si>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</si>
  <si>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</si>
  <si>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</si>
  <si>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</si>
  <si>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</si>
  <si>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</si>
  <si>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</si>
  <si>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</si>
  <si>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</si>
  <si>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</si>
  <si>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</si>
  <si>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</si>
  <si>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</si>
  <si>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</si>
  <si>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</si>
  <si>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</si>
  <si>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</si>
  <si>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</si>
  <si>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</si>
  <si>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</si>
  <si>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</si>
  <si>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</si>
  <si>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</si>
  <si>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</si>
  <si>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</si>
  <si>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</si>
  <si>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</si>
  <si>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</si>
  <si>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</si>
  <si>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</si>
  <si>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</si>
  <si>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</si>
  <si>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</si>
  <si>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</si>
  <si>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</si>
  <si>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</si>
  <si>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</si>
  <si>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</si>
  <si>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</si>
  <si>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</si>
  <si>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</si>
  <si>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</si>
  <si>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</si>
  <si>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</si>
  <si>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</si>
  <si>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</si>
  <si>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</si>
  <si>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</si>
  <si>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</si>
  <si>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</si>
  <si>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</si>
  <si>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</si>
  <si>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</si>
  <si>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</si>
  <si>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</si>
  <si>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</si>
  <si>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</si>
  <si>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</si>
  <si>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</si>
  <si>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</si>
  <si>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</si>
  <si>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</si>
  <si>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</si>
  <si>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</si>
  <si>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</si>
  <si>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</si>
  <si>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</si>
  <si>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</si>
  <si>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</si>
  <si>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</si>
  <si>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</si>
  <si>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</si>
  <si>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</si>
  <si>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</si>
  <si>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</si>
  <si>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</si>
  <si>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</si>
  <si>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</si>
  <si>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</si>
  <si>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</si>
  <si>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</si>
  <si>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</si>
  <si>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</si>
  <si>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</si>
  <si>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</si>
  <si>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</si>
  <si>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</si>
  <si>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</si>
  <si>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</si>
  <si>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</si>
  <si>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</si>
  <si>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</si>
  <si>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</si>
  <si>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</si>
  <si>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</si>
  <si>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</si>
  <si>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</si>
  <si>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</si>
  <si>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</si>
  <si>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</si>
  <si>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</si>
  <si>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</si>
  <si>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</si>
  <si>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</si>
  <si>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</si>
  <si>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</si>
  <si>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</si>
  <si>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</si>
  <si>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</si>
  <si>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</si>
  <si>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</si>
  <si>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</si>
  <si>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</si>
  <si>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</si>
  <si>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</si>
  <si>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</si>
  <si>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</si>
  <si>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</si>
  <si>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</si>
  <si>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</si>
  <si>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</si>
  <si>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</si>
  <si>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</si>
  <si>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</si>
  <si>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</si>
  <si>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</si>
  <si>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</si>
  <si>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</si>
  <si>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</si>
  <si>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</si>
  <si>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</si>
  <si>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</si>
  <si>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</si>
  <si>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</si>
  <si>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</si>
  <si>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</si>
  <si>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</si>
  <si>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</si>
  <si>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</si>
  <si>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</si>
  <si>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</si>
  <si>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</si>
  <si>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</si>
  <si>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</si>
  <si>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</si>
  <si>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</si>
  <si>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</si>
  <si>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</si>
  <si>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</si>
  <si>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</si>
  <si>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</si>
  <si>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</si>
  <si>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</si>
  <si>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</si>
  <si>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</si>
  <si>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</si>
  <si>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</si>
  <si>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</si>
  <si>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</si>
  <si>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</si>
  <si>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</si>
  <si>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</si>
  <si>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</si>
  <si>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</si>
  <si>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</si>
  <si>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</si>
  <si>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</si>
  <si>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</si>
  <si>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</si>
  <si>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</si>
  <si>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</si>
  <si>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</si>
  <si>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</si>
  <si>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</si>
  <si>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</si>
  <si>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</si>
  <si>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</si>
  <si>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</si>
  <si>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</si>
  <si>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</si>
  <si>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</si>
  <si>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</si>
  <si>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</si>
  <si>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</si>
  <si>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</si>
  <si>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</si>
  <si>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</si>
  <si>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</si>
  <si>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</si>
  <si>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</si>
  <si>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</si>
  <si>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</si>
  <si>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</si>
  <si>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</si>
  <si>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</si>
  <si>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</si>
  <si>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</si>
  <si>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</si>
  <si>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</si>
  <si>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</si>
  <si>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</si>
  <si>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</si>
  <si>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</si>
  <si>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</si>
  <si>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</si>
  <si>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</si>
  <si>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</si>
  <si>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</si>
  <si>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</si>
  <si>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</si>
  <si>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</si>
  <si>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</si>
  <si>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</si>
  <si>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</si>
  <si>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</si>
  <si>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</si>
  <si>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</si>
  <si>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</si>
  <si>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</si>
  <si>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</si>
  <si>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</si>
  <si>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</si>
  <si>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</si>
  <si>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</si>
  <si>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</si>
  <si>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</si>
  <si>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</si>
  <si>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</si>
  <si>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</si>
  <si>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</si>
  <si>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</si>
  <si>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</si>
  <si>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</si>
  <si>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</si>
  <si>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</si>
  <si>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</si>
  <si>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</si>
  <si>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</si>
  <si>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</si>
  <si>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</si>
  <si>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</si>
  <si>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</si>
  <si>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</si>
  <si>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</si>
  <si>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</si>
  <si>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</si>
  <si>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</si>
  <si>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</si>
  <si>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</si>
  <si>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</si>
  <si>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</si>
  <si>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</si>
  <si>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</si>
  <si>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</si>
  <si>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</si>
  <si>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</si>
  <si>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</si>
  <si>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</si>
  <si>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</si>
  <si>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</si>
  <si>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</si>
  <si>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</si>
  <si>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</si>
  <si>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</si>
  <si>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</si>
  <si>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</si>
  <si>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</si>
  <si>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</si>
  <si>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</si>
  <si>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</si>
  <si>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</si>
  <si>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</si>
  <si>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</si>
  <si>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</si>
  <si>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</si>
  <si>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</si>
  <si>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</si>
  <si>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</si>
  <si>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</si>
  <si>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</si>
  <si>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</si>
  <si>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</si>
  <si>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</si>
  <si>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</si>
  <si>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</si>
  <si>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</si>
  <si>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</si>
  <si>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</si>
  <si>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</si>
  <si>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</si>
  <si>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</si>
  <si>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</si>
  <si>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</si>
  <si>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</si>
  <si>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</si>
  <si>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</si>
  <si>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</si>
  <si>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</si>
  <si>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</si>
  <si>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</si>
  <si>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</si>
  <si>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</si>
  <si>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</si>
  <si>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</si>
  <si>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</si>
  <si>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</si>
  <si>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</si>
  <si>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</si>
  <si>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</si>
  <si>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</si>
  <si>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</si>
  <si>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</si>
  <si>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</si>
  <si>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</si>
  <si>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</si>
  <si>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</si>
  <si>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</si>
  <si>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</si>
  <si>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</si>
  <si>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</si>
  <si>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</si>
  <si>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</si>
  <si>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</si>
  <si>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</si>
  <si>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</si>
  <si>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</si>
  <si>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</si>
  <si>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</si>
  <si>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</si>
  <si>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</si>
  <si>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</si>
  <si>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</si>
  <si>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</si>
  <si>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</si>
  <si>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</si>
  <si>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</si>
  <si>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</si>
  <si>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</si>
  <si>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</si>
  <si>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</si>
  <si>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</si>
  <si>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</si>
  <si>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</si>
  <si>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</si>
  <si>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</si>
  <si>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</si>
  <si>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</si>
  <si>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</si>
  <si>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</si>
  <si>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</si>
  <si>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</si>
  <si>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</si>
  <si>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</si>
  <si>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</si>
  <si>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</si>
  <si>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</si>
  <si>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</si>
  <si>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</si>
  <si>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</si>
  <si>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</si>
  <si>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</si>
  <si>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</si>
  <si>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</si>
  <si>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</si>
  <si>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</si>
  <si>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</si>
  <si>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</si>
  <si>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</si>
  <si>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</si>
  <si>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</si>
  <si>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</si>
  <si>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</si>
  <si>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</si>
  <si>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</si>
  <si>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</si>
  <si>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</si>
  <si>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</si>
  <si>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</si>
  <si>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</si>
  <si>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</si>
  <si>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</si>
  <si>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</si>
  <si>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</si>
  <si>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</si>
  <si>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</si>
  <si>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</si>
  <si>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</si>
  <si>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</si>
  <si>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</si>
  <si>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</si>
  <si>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</si>
  <si>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</si>
  <si>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</si>
  <si>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</si>
  <si>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</si>
  <si>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</si>
  <si>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</si>
  <si>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</si>
  <si>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</si>
  <si>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</si>
  <si>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</si>
  <si>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</si>
  <si>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</si>
  <si>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</si>
  <si>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</si>
  <si>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</si>
  <si>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</si>
  <si>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</si>
  <si>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</si>
  <si>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</si>
  <si>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</si>
  <si>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</si>
  <si>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</si>
  <si>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</si>
  <si>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</si>
  <si>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</si>
  <si>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</si>
  <si>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</si>
  <si>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</si>
  <si>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</si>
  <si>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</si>
  <si>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</si>
  <si>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</si>
  <si>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</si>
  <si>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</si>
  <si>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</si>
  <si>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</si>
  <si>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</si>
  <si>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</si>
  <si>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</si>
  <si>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</si>
  <si>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</si>
  <si>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</si>
  <si>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</si>
  <si>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</si>
  <si>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</si>
  <si>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</si>
  <si>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</si>
  <si>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</si>
  <si>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</si>
  <si>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</si>
  <si>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</si>
  <si>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</si>
  <si>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</si>
  <si>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</si>
  <si>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</si>
  <si>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</si>
  <si>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</si>
  <si>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</si>
  <si>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</si>
  <si>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</si>
  <si>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</si>
  <si>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</si>
  <si>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</si>
  <si>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</si>
  <si>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</si>
  <si>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</si>
  <si>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</si>
  <si>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</si>
  <si>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</si>
  <si>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</si>
  <si>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</si>
  <si>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</si>
  <si>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</si>
  <si>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</si>
  <si>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</si>
  <si>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</si>
  <si>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</si>
  <si>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</si>
  <si>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</si>
  <si>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</si>
  <si>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</si>
  <si>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</si>
  <si>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</si>
  <si>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</si>
  <si>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</si>
  <si>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</si>
  <si>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</si>
  <si>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</si>
  <si>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</si>
  <si>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</si>
  <si>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</si>
  <si>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</si>
  <si>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</si>
  <si>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</si>
  <si>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</si>
  <si>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</si>
  <si>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</si>
  <si>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</si>
  <si>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</si>
  <si>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</si>
  <si>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</si>
  <si>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</si>
  <si>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</si>
  <si>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</si>
  <si>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</si>
  <si>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</si>
  <si>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</si>
  <si>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</si>
  <si>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</si>
  <si>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</si>
  <si>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</si>
  <si>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</si>
  <si>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</si>
  <si>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</si>
  <si>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</si>
  <si>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</si>
  <si>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</si>
  <si>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</si>
  <si>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</si>
  <si>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</si>
  <si>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</si>
  <si>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</si>
  <si>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</si>
  <si>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</si>
  <si>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</si>
  <si>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</si>
  <si>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</si>
  <si>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</si>
  <si>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</si>
  <si>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</si>
  <si>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</si>
  <si>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</si>
  <si>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</si>
  <si>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</si>
  <si>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</si>
  <si>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</si>
  <si>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</si>
  <si>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</si>
  <si>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</si>
  <si>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</si>
  <si>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</si>
  <si>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</si>
  <si>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</si>
  <si>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</si>
  <si>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</si>
  <si>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</si>
  <si>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</si>
  <si>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</si>
  <si>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</si>
  <si>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</si>
  <si>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</si>
  <si>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</si>
  <si>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</si>
  <si>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</si>
  <si>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</si>
  <si>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</si>
  <si>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</si>
  <si>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</si>
  <si>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</si>
  <si>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</si>
  <si>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</si>
  <si>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</si>
  <si>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</si>
  <si>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</si>
  <si>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</si>
  <si>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</si>
  <si>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</si>
  <si>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</si>
  <si>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</si>
  <si>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</si>
  <si>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</si>
  <si>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</si>
  <si>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</si>
  <si>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</si>
  <si>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</si>
  <si>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</si>
  <si>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</si>
  <si>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</si>
  <si>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</si>
  <si>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</si>
  <si>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</si>
  <si>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</si>
  <si>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</si>
  <si>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</si>
  <si>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</si>
  <si>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</si>
  <si>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</si>
  <si>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</si>
  <si>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</si>
  <si>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</si>
  <si>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</si>
  <si>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</si>
  <si>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</si>
  <si>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</si>
  <si>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</si>
  <si>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</si>
  <si>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</si>
  <si>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</si>
  <si>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</si>
  <si>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</si>
  <si>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</si>
  <si>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</si>
  <si>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</si>
  <si>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</si>
  <si>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</si>
  <si>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</si>
  <si>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</si>
  <si>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</si>
  <si>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</si>
  <si>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</si>
  <si>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</si>
  <si>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</si>
  <si>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</si>
  <si>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</si>
  <si>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</si>
  <si>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</si>
  <si>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</si>
  <si>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</si>
  <si>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</si>
  <si>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</si>
  <si>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</si>
  <si>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</si>
  <si>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</si>
  <si>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</si>
  <si>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</si>
  <si>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</si>
  <si>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</si>
  <si>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</si>
  <si>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</si>
  <si>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</si>
  <si>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</si>
  <si>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</si>
  <si>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</si>
  <si>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</si>
  <si>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</si>
  <si>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</si>
  <si>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</si>
  <si>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</si>
  <si>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</si>
  <si>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</si>
  <si>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</si>
  <si>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</si>
  <si>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</si>
  <si>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</si>
  <si>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</si>
  <si>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</si>
  <si>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</si>
  <si>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</si>
  <si>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</si>
  <si>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</si>
  <si>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</si>
  <si>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</si>
  <si>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</si>
  <si>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</si>
  <si>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</si>
  <si>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</si>
  <si>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</si>
  <si>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</si>
  <si>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</si>
  <si>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</si>
  <si>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</si>
  <si>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</si>
  <si>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</si>
  <si>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</si>
  <si>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</si>
  <si>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</si>
  <si>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</si>
  <si>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</si>
  <si>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</si>
  <si>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</si>
  <si>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</si>
  <si>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</si>
  <si>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</si>
  <si>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</si>
  <si>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</si>
  <si>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</si>
  <si>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</si>
  <si>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</si>
  <si>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</si>
  <si>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</si>
  <si>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</si>
  <si>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</si>
  <si>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</si>
  <si>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</si>
  <si>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</si>
  <si>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</si>
  <si>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</si>
  <si>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</si>
  <si>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</si>
  <si>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</si>
  <si>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</si>
  <si>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</si>
  <si>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</si>
  <si>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</si>
  <si>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</si>
  <si>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</si>
  <si>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</si>
  <si>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</si>
  <si>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</si>
  <si>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</si>
  <si>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</si>
  <si>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</si>
  <si>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</si>
  <si>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</si>
  <si>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</si>
  <si>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</si>
  <si>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</si>
  <si>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</si>
  <si>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</si>
  <si>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</si>
  <si>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</si>
  <si>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</si>
  <si>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</si>
  <si>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</si>
  <si>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</si>
  <si>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</si>
  <si>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</si>
  <si>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</si>
  <si>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</si>
  <si>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</si>
  <si>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</si>
  <si>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</si>
  <si>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</si>
  <si>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</si>
  <si>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</si>
  <si>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</si>
  <si>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</si>
  <si>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</si>
  <si>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</si>
  <si>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</si>
  <si>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</si>
  <si>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</si>
  <si>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</si>
  <si>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</si>
  <si>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</si>
  <si>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</si>
  <si>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</si>
  <si>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</si>
  <si>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</si>
  <si>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</si>
  <si>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</si>
  <si>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</si>
  <si>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</si>
  <si>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</si>
  <si>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</si>
  <si>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</si>
  <si>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</si>
  <si>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</si>
  <si>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</si>
  <si>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</si>
  <si>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</si>
  <si>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</si>
  <si>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</si>
  <si>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</si>
  <si>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</si>
  <si>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</si>
  <si>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</si>
  <si>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</si>
  <si>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</si>
  <si>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</si>
  <si>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</si>
  <si>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</si>
  <si>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</si>
  <si>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</si>
  <si>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</si>
  <si>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</si>
  <si>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</si>
  <si>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</si>
  <si>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</si>
  <si>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</si>
  <si>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</si>
  <si>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</si>
  <si>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</si>
  <si>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</si>
  <si>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</si>
  <si>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</si>
  <si>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</si>
  <si>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</si>
  <si>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</si>
  <si>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</si>
  <si>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</si>
  <si>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</si>
  <si>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</si>
  <si>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</si>
  <si>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</si>
  <si>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</si>
  <si>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</si>
  <si>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</si>
  <si>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</si>
  <si>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</si>
  <si>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</si>
  <si>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</si>
  <si>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</si>
  <si>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</si>
  <si>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</si>
  <si>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</si>
  <si>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</si>
  <si>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</si>
  <si>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</si>
  <si>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</si>
  <si>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</si>
  <si>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</si>
  <si>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</si>
  <si>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</si>
  <si>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</si>
  <si>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</si>
  <si>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</si>
  <si>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</si>
  <si>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</si>
  <si>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</si>
  <si>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</si>
  <si>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</si>
  <si>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</si>
  <si>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</si>
  <si>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</si>
  <si>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</si>
  <si>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</si>
  <si>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</si>
  <si>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</si>
  <si>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</si>
  <si>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</si>
  <si>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</si>
  <si>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</si>
  <si>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</si>
  <si>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</si>
  <si>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</si>
  <si>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</si>
  <si>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</si>
  <si>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</si>
  <si>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</si>
  <si>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</si>
  <si>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</si>
  <si>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</si>
  <si>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</si>
  <si>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</si>
  <si>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</si>
  <si>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</si>
  <si>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</si>
  <si>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</si>
  <si>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</si>
  <si>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</si>
  <si>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</si>
  <si>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</si>
  <si>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</si>
  <si>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</si>
  <si>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</si>
  <si>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</si>
  <si>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</si>
  <si>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</si>
  <si>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</si>
  <si>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</si>
  <si>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</si>
  <si>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</si>
  <si>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</si>
  <si>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</si>
  <si>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</si>
  <si>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</si>
  <si>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</si>
  <si>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</si>
  <si>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</si>
  <si>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</si>
  <si>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</si>
  <si>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</si>
  <si>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</si>
  <si>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</si>
  <si>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</si>
  <si>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</si>
  <si>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</si>
  <si>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</si>
  <si>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</si>
  <si>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</si>
  <si>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</si>
  <si>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</si>
  <si>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</si>
  <si>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</si>
  <si>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</si>
  <si>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</si>
  <si>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</si>
  <si>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</si>
  <si>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</si>
  <si>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</si>
  <si>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</si>
  <si>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</si>
  <si>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</si>
  <si>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</si>
  <si>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</si>
  <si>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</si>
  <si>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</si>
  <si>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</si>
  <si>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</si>
  <si>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</si>
  <si>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</si>
  <si>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</si>
  <si>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</si>
  <si>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</si>
  <si>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</si>
  <si>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</si>
  <si>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</si>
  <si>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</si>
  <si>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</si>
  <si>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</si>
  <si>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</si>
  <si>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</si>
  <si>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</si>
  <si>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</si>
  <si>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</si>
  <si>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</si>
  <si>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</si>
  <si>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</si>
  <si>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</si>
  <si>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</si>
  <si>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</si>
  <si>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</si>
  <si>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</si>
  <si>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</si>
  <si>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</si>
  <si>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</si>
  <si>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</si>
  <si>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</si>
  <si>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</si>
  <si>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</si>
  <si>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</si>
  <si>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</si>
  <si>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</si>
  <si>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</si>
  <si>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</si>
  <si>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</si>
  <si>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</si>
  <si>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</si>
  <si>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</si>
  <si>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</si>
  <si>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</si>
  <si>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</si>
  <si>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</si>
  <si>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</si>
  <si>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</si>
  <si>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</si>
  <si>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</si>
  <si>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</si>
  <si>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</si>
  <si>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</si>
  <si>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</si>
  <si>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</si>
  <si>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</si>
  <si>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</si>
  <si>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</si>
  <si>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</si>
  <si>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</si>
  <si>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</si>
  <si>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</si>
  <si>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</si>
  <si>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</si>
  <si>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</si>
  <si>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</si>
  <si>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</si>
  <si>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</si>
  <si>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</si>
  <si>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</si>
  <si>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</si>
  <si>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</si>
  <si>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</si>
  <si>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</si>
  <si>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</si>
  <si>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</si>
  <si>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</si>
  <si>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</si>
  <si>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</si>
  <si>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</si>
  <si>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</si>
  <si>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</si>
  <si>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</si>
  <si>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</si>
  <si>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</si>
  <si>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</si>
  <si>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</si>
  <si>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</si>
  <si>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</si>
  <si>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</si>
  <si>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</si>
  <si>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</si>
  <si>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</si>
  <si>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</si>
  <si>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</si>
  <si>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</si>
  <si>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</si>
  <si>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</si>
  <si>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</si>
  <si>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</si>
  <si>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</si>
  <si>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</si>
  <si>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</si>
  <si>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</si>
  <si>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</si>
  <si>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</si>
  <si>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</si>
  <si>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</si>
  <si>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</si>
  <si>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</si>
  <si>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</si>
  <si>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</si>
  <si>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</si>
  <si>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</si>
  <si>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</si>
  <si>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</si>
  <si>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</si>
  <si>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</si>
  <si>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</si>
  <si>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</si>
  <si>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</si>
  <si>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</si>
  <si>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</si>
  <si>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</si>
  <si>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</si>
  <si>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</si>
  <si>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</si>
  <si>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</si>
  <si>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</si>
  <si>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</si>
  <si>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</si>
  <si>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</si>
  <si>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</si>
  <si>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</si>
  <si>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</si>
  <si>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</si>
  <si>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</si>
  <si>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</si>
  <si>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</si>
  <si>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</si>
  <si>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</si>
  <si>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</si>
  <si>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</si>
  <si>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</si>
  <si>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</si>
  <si>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</si>
  <si>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</si>
  <si>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</si>
  <si>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</si>
  <si>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</si>
  <si>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</si>
  <si>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</si>
  <si>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</si>
  <si>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</si>
  <si>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</si>
  <si>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</si>
  <si>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</si>
  <si>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</si>
  <si>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</si>
  <si>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</si>
  <si>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</si>
  <si>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</si>
  <si>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</si>
  <si>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</si>
  <si>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</si>
  <si>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</si>
  <si>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</si>
  <si>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</si>
  <si>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</si>
  <si>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</si>
  <si>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</si>
  <si>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</si>
  <si>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</si>
  <si>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</si>
  <si>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</si>
  <si>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</si>
  <si>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</si>
  <si>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</si>
  <si>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</si>
  <si>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</si>
  <si>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</si>
  <si>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</si>
  <si>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</si>
  <si>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</si>
  <si>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</si>
  <si>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</si>
  <si>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</si>
  <si>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</si>
  <si>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</si>
  <si>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</si>
  <si>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</si>
  <si>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</si>
  <si>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</si>
  <si>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</si>
  <si>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</si>
  <si>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</si>
  <si>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</si>
  <si>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</si>
  <si>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</si>
  <si>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</si>
  <si>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</si>
  <si>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</si>
  <si>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</si>
  <si>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</si>
  <si>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</si>
  <si>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</si>
  <si>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</si>
  <si>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</si>
  <si>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</si>
  <si>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</si>
  <si>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</si>
  <si>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</si>
  <si>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</si>
  <si>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</si>
  <si>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</si>
  <si>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</si>
  <si>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</si>
  <si>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</si>
  <si>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</si>
  <si>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</si>
  <si>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</si>
  <si>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</si>
  <si>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</si>
  <si>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</si>
  <si>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</si>
  <si>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</si>
  <si>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</si>
  <si>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</si>
  <si>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</si>
  <si>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</si>
  <si>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</si>
  <si>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</si>
  <si>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</si>
  <si>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</si>
  <si>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</si>
  <si>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</si>
  <si>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</si>
  <si>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</si>
  <si>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</si>
  <si>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</si>
  <si>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</si>
  <si>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</si>
  <si>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</si>
  <si>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</si>
  <si>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</si>
  <si>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</si>
  <si>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</si>
  <si>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</si>
  <si>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</si>
  <si>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</si>
  <si>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</si>
  <si>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</si>
  <si>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</si>
  <si>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</si>
  <si>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</si>
  <si>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</si>
  <si>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</si>
  <si>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</si>
  <si>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</si>
  <si>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</si>
  <si>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</si>
  <si>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</si>
  <si>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</si>
  <si>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</si>
  <si>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</si>
  <si>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</si>
  <si>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</si>
  <si>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</si>
  <si>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</si>
  <si>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</si>
  <si>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</si>
  <si>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</si>
  <si>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</si>
  <si>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</si>
  <si>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</si>
  <si>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</si>
  <si>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</si>
  <si>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</si>
  <si>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</si>
  <si>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</si>
  <si>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</si>
  <si>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</si>
  <si>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</si>
  <si>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</si>
  <si>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</si>
  <si>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</si>
  <si>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</si>
  <si>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</si>
  <si>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</si>
  <si>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</si>
  <si>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</si>
  <si>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</si>
  <si>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</si>
  <si>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</si>
  <si>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</si>
  <si>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</si>
  <si>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</si>
  <si>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</si>
  <si>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</si>
  <si>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</si>
  <si>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</si>
  <si>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</si>
  <si>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</si>
  <si>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</si>
  <si>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</si>
  <si>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</si>
  <si>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</si>
  <si>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</si>
  <si>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</si>
  <si>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</si>
  <si>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</si>
  <si>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</si>
  <si>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</si>
  <si>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</si>
  <si>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</si>
  <si>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</si>
  <si>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</si>
  <si>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</si>
  <si>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</si>
  <si>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</si>
  <si>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</si>
  <si>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</si>
  <si>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</si>
  <si>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</si>
  <si>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</si>
  <si>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</si>
  <si>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</si>
  <si>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</si>
  <si>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</si>
  <si>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</si>
  <si>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</si>
  <si>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</si>
  <si>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</si>
  <si>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</si>
  <si>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</si>
  <si>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</si>
  <si>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</si>
  <si>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</si>
  <si>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</si>
  <si>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</si>
  <si>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</si>
  <si>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</si>
  <si>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</si>
  <si>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</si>
  <si>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</si>
  <si>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</si>
  <si>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</si>
  <si>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</si>
  <si>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</si>
  <si>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</si>
  <si>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</si>
  <si>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</si>
  <si>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</si>
  <si>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</si>
  <si>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</si>
  <si>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</si>
  <si>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</si>
  <si>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</si>
  <si>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</si>
  <si>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</si>
  <si>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</si>
  <si>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</si>
  <si>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</si>
  <si>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</si>
  <si>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</si>
  <si>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</si>
  <si>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</si>
  <si>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</si>
  <si>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</si>
  <si>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</si>
  <si>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</si>
  <si>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</si>
  <si>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</si>
  <si>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</si>
  <si>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</si>
  <si>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</si>
  <si>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</si>
  <si>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</si>
  <si>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</si>
  <si>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</si>
  <si>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</si>
  <si>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</si>
  <si>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</si>
  <si>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</si>
  <si>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</si>
  <si>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</si>
  <si>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</si>
  <si>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</si>
  <si>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</si>
  <si>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</si>
  <si>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</si>
  <si>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</si>
  <si>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</si>
  <si>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</si>
  <si>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</si>
  <si>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</si>
  <si>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</si>
  <si>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</si>
  <si>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</si>
  <si>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</si>
  <si>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</si>
  <si>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</si>
  <si>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</si>
  <si>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</si>
  <si>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</si>
  <si>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</si>
  <si>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</si>
  <si>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</si>
  <si>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</si>
  <si>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</si>
  <si>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</si>
  <si>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</si>
  <si>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</si>
  <si>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</si>
  <si>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</si>
  <si>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</si>
  <si>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</si>
  <si>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</si>
  <si>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</si>
  <si>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</si>
  <si>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</si>
  <si>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</si>
  <si>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</si>
  <si>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</si>
  <si>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</si>
  <si>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</si>
  <si>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</si>
  <si>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</si>
  <si>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</si>
  <si>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</si>
  <si>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</si>
  <si>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</si>
  <si>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</si>
  <si>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</si>
  <si>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</si>
  <si>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</si>
  <si>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</si>
  <si>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</si>
  <si>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</si>
  <si>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</si>
  <si>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</si>
  <si>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</si>
  <si>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</si>
  <si>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</si>
  <si>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</si>
  <si>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</si>
  <si>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</si>
  <si>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</si>
  <si>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</si>
  <si>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</si>
  <si>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</si>
  <si>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</si>
  <si>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</si>
  <si>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</si>
  <si>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</si>
  <si>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</si>
  <si>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</si>
  <si>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</si>
  <si>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</si>
  <si>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</si>
  <si>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</si>
  <si>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</si>
  <si>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</si>
  <si>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</si>
  <si>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</si>
  <si>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</si>
  <si>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</si>
  <si>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</si>
  <si>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</si>
  <si>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</si>
  <si>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</si>
  <si>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</si>
  <si>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</si>
  <si>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</si>
  <si>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</si>
  <si>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</si>
  <si>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</si>
  <si>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</si>
  <si>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</si>
  <si>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</si>
  <si>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</si>
  <si>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</si>
  <si>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</si>
  <si>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</si>
  <si>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</si>
  <si>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</si>
  <si>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</si>
  <si>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</si>
  <si>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</si>
  <si>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</si>
  <si>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</si>
  <si>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</si>
  <si>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</si>
  <si>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</si>
  <si>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</si>
  <si>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</si>
  <si>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</si>
  <si>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</si>
  <si>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</si>
  <si>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</si>
  <si>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</si>
  <si>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</si>
  <si>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</si>
  <si>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</si>
  <si>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</si>
  <si>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</si>
  <si>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</si>
  <si>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</si>
  <si>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</si>
  <si>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</si>
  <si>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</si>
  <si>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</si>
  <si>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</si>
  <si>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</si>
  <si>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</si>
  <si>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</si>
  <si>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</si>
  <si>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</si>
  <si>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</si>
  <si>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</si>
  <si>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</si>
  <si>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</si>
  <si>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</si>
  <si>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</si>
  <si>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</si>
  <si>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</si>
  <si>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</si>
  <si>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</si>
  <si>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</si>
  <si>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</si>
  <si>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</si>
  <si>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</si>
  <si>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</si>
  <si>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</si>
  <si>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</si>
  <si>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</si>
  <si>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</si>
  <si>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</si>
  <si>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</si>
  <si>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</si>
  <si>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</si>
  <si>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</si>
  <si>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</si>
  <si>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</si>
  <si>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</si>
  <si>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</si>
  <si>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</si>
  <si>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</si>
  <si>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</si>
  <si>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</si>
  <si>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</si>
  <si>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</si>
  <si>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</si>
  <si>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</si>
  <si>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</si>
  <si>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</si>
  <si>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</si>
  <si>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</si>
  <si>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</si>
  <si>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</si>
  <si>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</si>
  <si>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</si>
  <si>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</si>
  <si>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</si>
  <si>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</si>
  <si>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</si>
  <si>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</si>
  <si>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</si>
  <si>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</si>
  <si>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</si>
  <si>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</si>
  <si>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</si>
  <si>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</si>
  <si>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</si>
  <si>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</si>
  <si>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</si>
  <si>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</si>
  <si>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</si>
  <si>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</si>
  <si>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</si>
  <si>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</si>
  <si>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</si>
  <si>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</si>
  <si>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</si>
  <si>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</si>
  <si>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</si>
  <si>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</si>
  <si>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</si>
  <si>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</si>
  <si>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</si>
  <si>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</si>
  <si>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</si>
  <si>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</si>
  <si>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</si>
  <si>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</si>
  <si>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</si>
  <si>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</si>
  <si>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</si>
  <si>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</si>
  <si>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</si>
  <si>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</si>
  <si>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</si>
  <si>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</si>
  <si>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</si>
  <si>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</si>
  <si>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</si>
  <si>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</si>
  <si>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</si>
  <si>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</si>
  <si>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</si>
  <si>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</si>
  <si>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</si>
  <si>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</si>
  <si>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</si>
  <si>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</si>
  <si>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</si>
  <si>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</si>
  <si>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</si>
  <si>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</si>
  <si>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</si>
  <si>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</si>
  <si>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</si>
  <si>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</si>
  <si>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</si>
  <si>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</si>
  <si>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</si>
  <si>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</si>
  <si>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</si>
  <si>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</si>
  <si>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</si>
  <si>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</si>
  <si>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</si>
  <si>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</si>
  <si>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</si>
  <si>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</si>
  <si>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</si>
  <si>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</si>
  <si>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</si>
  <si>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</si>
  <si>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</si>
  <si>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</si>
  <si>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</si>
  <si>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</si>
  <si>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</si>
  <si>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</si>
  <si>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</si>
  <si>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</si>
  <si>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</si>
  <si>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</si>
  <si>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</si>
  <si>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</si>
  <si>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</si>
  <si>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</si>
  <si>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</si>
  <si>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</si>
  <si>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</si>
  <si>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</si>
  <si>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</si>
  <si>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</si>
  <si>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</si>
  <si>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</si>
  <si>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</si>
  <si>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</si>
  <si>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</si>
  <si>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</si>
  <si>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</si>
  <si>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</si>
  <si>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</si>
  <si>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</si>
  <si>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</si>
  <si>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</si>
  <si>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</si>
  <si>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</si>
  <si>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</si>
  <si>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</si>
  <si>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</si>
  <si>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</si>
  <si>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</si>
  <si>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</si>
  <si>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</si>
  <si>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</si>
  <si>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</si>
  <si>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</si>
  <si>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</si>
  <si>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</si>
  <si>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</si>
  <si>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</si>
  <si>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</si>
  <si>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</si>
  <si>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</si>
  <si>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</si>
  <si>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</si>
  <si>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</si>
  <si>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</si>
  <si>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</si>
  <si>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</si>
  <si>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</si>
  <si>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</si>
  <si>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</si>
  <si>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</si>
  <si>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</si>
  <si>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</si>
  <si>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</si>
  <si>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</si>
  <si>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</si>
  <si>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</si>
  <si>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</si>
  <si>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</si>
  <si>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</si>
  <si>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</si>
  <si>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</si>
  <si>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</si>
  <si>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</si>
  <si>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</si>
  <si>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</si>
  <si>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</si>
  <si>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</si>
  <si>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</si>
  <si>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</si>
  <si>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</si>
  <si>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</si>
  <si>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</si>
  <si>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</si>
  <si>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</si>
  <si>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</si>
  <si>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</si>
  <si>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</si>
  <si>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</si>
  <si>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</si>
  <si>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</si>
  <si>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</si>
  <si>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</si>
  <si>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</si>
  <si>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</si>
  <si>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</si>
  <si>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</si>
  <si>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</si>
  <si>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</si>
  <si>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</si>
  <si>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</si>
  <si>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</si>
  <si>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</si>
  <si>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</si>
  <si>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</si>
  <si>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</si>
  <si>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</si>
  <si>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</si>
  <si>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</si>
  <si>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</si>
  <si>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</si>
  <si>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</si>
  <si>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</si>
  <si>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</si>
  <si>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</si>
  <si>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</si>
  <si>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</si>
  <si>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</si>
  <si>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</si>
  <si>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</si>
  <si>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</si>
  <si>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</si>
  <si>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</si>
  <si>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</si>
  <si>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</si>
  <si>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</si>
  <si>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</si>
  <si>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</si>
  <si>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</si>
  <si>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</si>
  <si>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</si>
  <si>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</si>
  <si>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</si>
  <si>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</si>
  <si>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</si>
  <si>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</si>
  <si>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</si>
  <si>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</si>
  <si>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</si>
  <si>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</si>
  <si>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</si>
  <si>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</si>
  <si>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</si>
  <si>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</si>
  <si>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</si>
  <si>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</si>
  <si>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</si>
  <si>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</si>
  <si>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</si>
  <si>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</si>
  <si>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</si>
  <si>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</si>
  <si>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</si>
  <si>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</si>
  <si>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</si>
  <si>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</si>
  <si>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</si>
  <si>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</si>
  <si>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</si>
  <si>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</si>
  <si>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</si>
  <si>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</si>
  <si>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</si>
  <si>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</si>
  <si>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</si>
  <si>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</si>
  <si>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</si>
  <si>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</si>
  <si>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</si>
  <si>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</si>
  <si>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</si>
  <si>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</si>
  <si>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</si>
  <si>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</si>
  <si>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</si>
  <si>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</si>
  <si>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</si>
  <si>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</si>
  <si>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</si>
  <si>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</si>
  <si>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</si>
  <si>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</si>
  <si>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</si>
  <si>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</si>
  <si>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</si>
  <si>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</si>
  <si>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</si>
  <si>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</si>
  <si>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</si>
  <si>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</si>
  <si>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</si>
  <si>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</si>
  <si>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</si>
  <si>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</si>
  <si>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</si>
  <si>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</si>
  <si>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</si>
  <si>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</si>
  <si>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</si>
  <si>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</si>
  <si>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</si>
  <si>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</si>
  <si>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</si>
  <si>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</si>
  <si>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</si>
  <si>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</si>
  <si>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</si>
  <si>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</si>
  <si>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</si>
  <si>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</si>
  <si>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</si>
  <si>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</si>
  <si>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</si>
  <si>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</si>
  <si>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</si>
  <si>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</si>
  <si>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</si>
  <si>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</si>
  <si>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</si>
  <si>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</si>
  <si>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</si>
  <si>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</si>
  <si>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</si>
  <si>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</si>
  <si>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</si>
  <si>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</si>
  <si>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</si>
  <si>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</si>
  <si>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</si>
  <si>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</si>
  <si>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</si>
  <si>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</si>
  <si>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</si>
  <si>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</si>
  <si>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</si>
  <si>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</si>
  <si>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</si>
  <si>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</si>
  <si>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</si>
  <si>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</si>
  <si>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</si>
  <si>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</si>
  <si>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</si>
  <si>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</si>
  <si>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</si>
  <si>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</si>
  <si>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</si>
  <si>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</si>
  <si>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</si>
  <si>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</si>
  <si>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</si>
  <si>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</si>
  <si>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</si>
  <si>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</si>
  <si>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</si>
  <si>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</si>
  <si>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</si>
  <si>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</si>
  <si>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</si>
  <si>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</si>
  <si>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</si>
  <si>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</si>
  <si>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</si>
  <si>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</si>
  <si>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</si>
  <si>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</si>
  <si>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</si>
  <si>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</si>
  <si>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</si>
  <si>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</si>
  <si>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</si>
  <si>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</si>
  <si>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</si>
  <si>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</si>
  <si>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</si>
  <si>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</si>
  <si>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</si>
  <si>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</si>
  <si>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</si>
  <si>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</si>
  <si>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</si>
  <si>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</si>
  <si>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</si>
  <si>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</si>
  <si>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</si>
  <si>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</si>
  <si>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</si>
  <si>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</si>
  <si>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</si>
  <si>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</si>
  <si>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</si>
  <si>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</si>
  <si>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</si>
  <si>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</si>
  <si>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</si>
  <si>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</si>
  <si>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</si>
  <si>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</si>
  <si>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</si>
  <si>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</si>
  <si>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</si>
  <si>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</si>
  <si>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</si>
  <si>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</si>
  <si>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</si>
  <si>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</si>
  <si>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</si>
  <si>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</si>
  <si>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</si>
  <si>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</si>
  <si>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</si>
  <si>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</si>
  <si>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</si>
  <si>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</si>
  <si>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</si>
  <si>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</si>
  <si>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</si>
  <si>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</si>
  <si>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</si>
  <si>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</si>
  <si>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</si>
  <si>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</si>
  <si>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</si>
  <si>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</si>
  <si>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</si>
  <si>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</si>
  <si>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</si>
  <si>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</si>
  <si>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</si>
  <si>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</si>
  <si>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</si>
  <si>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</si>
  <si>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</si>
  <si>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</si>
  <si>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</si>
  <si>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</si>
  <si>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</si>
  <si>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</si>
  <si>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</si>
  <si>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</si>
  <si>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</si>
  <si>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</si>
  <si>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</si>
  <si>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</si>
  <si>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</si>
  <si>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</si>
  <si>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</si>
  <si>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</si>
  <si>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</si>
  <si>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</si>
  <si>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</si>
  <si>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</si>
  <si>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</si>
  <si>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</si>
  <si>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</si>
  <si>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</si>
  <si>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</si>
  <si>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</si>
  <si>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</si>
  <si>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</si>
  <si>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</si>
  <si>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</si>
  <si>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</si>
  <si>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</si>
  <si>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</si>
  <si>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</si>
  <si>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</si>
  <si>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</si>
  <si>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</si>
  <si>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</si>
  <si>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</si>
  <si>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</si>
  <si>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</si>
  <si>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</si>
  <si>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</si>
  <si>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</si>
  <si>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</si>
  <si>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</si>
  <si>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</si>
  <si>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</si>
  <si>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</si>
  <si>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</si>
  <si>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</si>
  <si>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</si>
  <si>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</si>
  <si>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</si>
  <si>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</si>
  <si>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</si>
  <si>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</si>
  <si>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</si>
  <si>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</si>
  <si>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</si>
  <si>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</si>
  <si>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</si>
  <si>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</si>
  <si>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</si>
  <si>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</si>
  <si>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</si>
  <si>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</si>
  <si>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</si>
  <si>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</si>
  <si>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</si>
  <si>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</si>
  <si>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</si>
  <si>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</si>
  <si>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</si>
  <si>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</si>
  <si>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</si>
  <si>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</si>
  <si>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</si>
  <si>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</si>
  <si>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</si>
  <si>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</si>
  <si>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</si>
  <si>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</si>
  <si>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</si>
  <si>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</si>
  <si>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</si>
  <si>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</si>
  <si>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</si>
  <si>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</si>
  <si>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</si>
  <si>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</si>
  <si>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</si>
  <si>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</si>
  <si>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</si>
  <si>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</si>
  <si>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</si>
  <si>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</si>
  <si>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</si>
  <si>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</si>
  <si>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</si>
  <si>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</si>
  <si>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</si>
  <si>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</si>
  <si>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</si>
  <si>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</si>
  <si>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</si>
  <si>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</si>
  <si>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</si>
  <si>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</si>
  <si>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</si>
  <si>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</si>
  <si>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</si>
  <si>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</si>
  <si>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</si>
  <si>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</si>
  <si>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</si>
  <si>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</si>
  <si>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</si>
  <si>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</si>
  <si>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</si>
  <si>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</si>
  <si>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</si>
  <si>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</si>
  <si>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</si>
  <si>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</si>
  <si>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</si>
  <si>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</si>
  <si>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</si>
  <si>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</si>
  <si>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</si>
  <si>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</si>
  <si>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</si>
  <si>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</si>
  <si>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</si>
  <si>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</si>
  <si>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</si>
  <si>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</si>
  <si>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</si>
  <si>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</si>
  <si>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</si>
  <si>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</si>
  <si>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</si>
  <si>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</si>
  <si>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</si>
  <si>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</si>
  <si>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</si>
  <si>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</si>
  <si>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</si>
  <si>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</si>
  <si>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</si>
  <si>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</si>
  <si>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</si>
  <si>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</si>
  <si>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</si>
  <si>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</si>
  <si>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</si>
  <si>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</si>
  <si>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</si>
  <si>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</si>
  <si>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</si>
  <si>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</si>
  <si>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</si>
  <si>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</si>
  <si>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</si>
  <si>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</si>
  <si>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</si>
  <si>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</si>
  <si>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</si>
  <si>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</si>
  <si>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</si>
  <si>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</si>
  <si>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</si>
  <si>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</si>
  <si>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</si>
  <si>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</si>
  <si>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</si>
  <si>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</si>
  <si>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</si>
  <si>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</si>
  <si>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</si>
  <si>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</si>
  <si>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</si>
  <si>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</si>
  <si>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</si>
  <si>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</si>
  <si>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</si>
  <si>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</si>
  <si>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</si>
  <si>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</si>
  <si>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</si>
  <si>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</si>
  <si>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</si>
  <si>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</si>
  <si>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</si>
  <si>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</si>
  <si>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</si>
  <si>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</si>
  <si>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</si>
  <si>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</si>
  <si>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</si>
  <si>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</si>
  <si>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</si>
  <si>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</si>
  <si>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</si>
  <si>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</si>
  <si>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</si>
  <si>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</si>
  <si>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</si>
  <si>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</si>
  <si>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</si>
  <si>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</si>
  <si>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</si>
  <si>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</si>
  <si>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</si>
  <si>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</si>
  <si>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</si>
  <si>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</si>
  <si>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</si>
  <si>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</si>
  <si>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</si>
  <si>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</si>
  <si>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</si>
  <si>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</si>
  <si>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</si>
  <si>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</si>
  <si>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</si>
  <si>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</si>
  <si>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</si>
  <si>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</si>
  <si>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</si>
  <si>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</si>
  <si>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</si>
  <si>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</si>
  <si>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</si>
  <si>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</si>
  <si>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</si>
  <si>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</si>
  <si>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</si>
  <si>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</si>
  <si>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</si>
  <si>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</si>
  <si>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</si>
  <si>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</si>
  <si>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</si>
  <si>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</si>
  <si>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</si>
  <si>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</si>
  <si>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</si>
  <si>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</si>
  <si>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</si>
  <si>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</si>
  <si>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</si>
  <si>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</si>
  <si>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</si>
  <si>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</si>
  <si>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</si>
  <si>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</si>
  <si>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</si>
  <si>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</si>
  <si>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</si>
  <si>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</si>
  <si>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</si>
  <si>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</si>
  <si>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</si>
  <si>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</si>
  <si>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</si>
  <si>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</si>
  <si>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</si>
  <si>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</si>
  <si>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</si>
  <si>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</si>
  <si>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</si>
  <si>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</si>
  <si>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</si>
  <si>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</si>
  <si>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</si>
  <si>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</si>
  <si>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</si>
  <si>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</si>
  <si>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</si>
  <si>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</si>
  <si>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</si>
  <si>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</si>
  <si>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</si>
  <si>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</si>
  <si>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</si>
  <si>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</si>
  <si>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</si>
  <si>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</si>
  <si>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</si>
  <si>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</si>
  <si>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</si>
  <si>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</si>
  <si>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</si>
  <si>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</si>
  <si>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</si>
  <si>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</si>
  <si>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</si>
  <si>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</si>
  <si>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</si>
  <si>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</si>
  <si>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</si>
  <si>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</si>
  <si>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</si>
  <si>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</si>
  <si>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</si>
  <si>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</si>
  <si>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</si>
  <si>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</si>
  <si>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</si>
  <si>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</si>
  <si>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</si>
  <si>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</si>
  <si>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</si>
  <si>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</si>
  <si>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</si>
  <si>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</si>
  <si>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</si>
  <si>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</si>
  <si>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</si>
  <si>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</si>
  <si>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</si>
  <si>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</si>
  <si>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</si>
  <si>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</si>
  <si>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</si>
  <si>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</si>
  <si>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</si>
  <si>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</si>
  <si>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</si>
  <si>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</si>
  <si>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</si>
  <si>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</si>
  <si>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</si>
  <si>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</si>
  <si>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</si>
  <si>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</si>
  <si>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</si>
  <si>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</si>
  <si>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</si>
  <si>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</si>
  <si>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</si>
  <si>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</si>
  <si>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</si>
  <si>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</si>
  <si>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</si>
  <si>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</si>
  <si>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</si>
  <si>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</si>
  <si>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</si>
  <si>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</si>
  <si>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</si>
  <si>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</si>
  <si>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</si>
  <si>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</si>
  <si>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</si>
  <si>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</si>
  <si>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</si>
  <si>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</si>
  <si>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</si>
  <si>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</si>
  <si>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</si>
  <si>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</si>
  <si>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</si>
  <si>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</si>
  <si>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</si>
  <si>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</si>
  <si>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</si>
  <si>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</si>
  <si>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</si>
  <si>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</si>
  <si>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</si>
  <si>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</si>
  <si>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</si>
  <si>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</si>
  <si>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</si>
  <si>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</si>
  <si>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</si>
  <si>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</si>
  <si>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</si>
  <si>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</si>
  <si>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</si>
  <si>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</si>
  <si>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</si>
  <si>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</si>
  <si>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</si>
  <si>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</si>
  <si>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</si>
  <si>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</si>
  <si>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</si>
  <si>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</si>
  <si>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</si>
  <si>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</si>
  <si>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</si>
  <si>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</si>
  <si>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</si>
  <si>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</si>
  <si>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</si>
  <si>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</si>
  <si>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</si>
  <si>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</si>
  <si>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</si>
  <si>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</si>
  <si>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</si>
  <si>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</si>
  <si>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</si>
  <si>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</si>
  <si>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</si>
  <si>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</si>
  <si>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</si>
  <si>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</si>
  <si>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</si>
  <si>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</si>
  <si>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</si>
  <si>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</si>
  <si>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</si>
  <si>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</si>
  <si>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</si>
  <si>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</si>
  <si>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</si>
  <si>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</si>
  <si>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</si>
  <si>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</si>
  <si>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</si>
  <si>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</si>
  <si>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</si>
  <si>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</si>
  <si>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</si>
  <si>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</si>
  <si>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</si>
  <si>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</si>
  <si>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</si>
  <si>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</si>
  <si>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</si>
  <si>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</si>
  <si>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</si>
  <si>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</si>
  <si>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</si>
  <si>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</si>
  <si>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</si>
  <si>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</si>
  <si>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</si>
  <si>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</si>
  <si>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</si>
  <si>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</si>
  <si>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</si>
  <si>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</si>
  <si>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</si>
  <si>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</si>
  <si>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</si>
  <si>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</si>
  <si>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</si>
  <si>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</si>
  <si>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</si>
  <si>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</si>
  <si>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</si>
  <si>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</si>
  <si>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</si>
  <si>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</si>
  <si>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</si>
  <si>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</si>
  <si>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</si>
  <si>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</si>
  <si>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</si>
  <si>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</si>
  <si>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</si>
  <si>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</si>
  <si>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</si>
  <si>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</si>
  <si>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</si>
  <si>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</si>
  <si>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</si>
  <si>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</si>
  <si>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</si>
  <si>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</si>
  <si>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</si>
  <si>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</si>
  <si>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</si>
  <si>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</si>
  <si>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</si>
  <si>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</si>
  <si>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</si>
  <si>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</si>
  <si>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</si>
  <si>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</si>
  <si>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</si>
  <si>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</si>
  <si>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</si>
  <si>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</si>
  <si>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</si>
  <si>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</si>
  <si>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</si>
  <si>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</si>
  <si>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</si>
  <si>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</si>
  <si>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</si>
  <si>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</si>
  <si>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</si>
  <si>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</si>
  <si>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</si>
  <si>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</si>
  <si>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</si>
  <si>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</si>
  <si>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</si>
  <si>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</si>
  <si>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</si>
  <si>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</si>
  <si>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</si>
  <si>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</si>
  <si>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</si>
  <si>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</si>
  <si>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</si>
  <si>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</si>
  <si>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</si>
  <si>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</si>
  <si>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</si>
  <si>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</si>
  <si>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</si>
  <si>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</si>
  <si>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</si>
  <si>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</si>
  <si>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</si>
  <si>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</si>
  <si>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</si>
  <si>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</si>
  <si>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</si>
  <si>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</si>
  <si>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</si>
  <si>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</si>
  <si>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</si>
  <si>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</si>
  <si>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</si>
  <si>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</si>
  <si>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</si>
  <si>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</si>
  <si>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</si>
  <si>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</si>
  <si>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</si>
  <si>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</si>
  <si>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</si>
  <si>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</si>
  <si>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</si>
  <si>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</si>
  <si>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</si>
  <si>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</si>
  <si>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</si>
  <si>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</si>
  <si>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</si>
  <si>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</si>
  <si>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</si>
  <si>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</si>
  <si>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</si>
  <si>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</si>
  <si>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</si>
  <si>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</si>
  <si>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</si>
  <si>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</si>
  <si>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</si>
  <si>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</si>
  <si>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</si>
  <si>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</si>
  <si>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</si>
  <si>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</si>
  <si>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</si>
  <si>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</si>
  <si>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</si>
  <si>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</si>
  <si>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</si>
  <si>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</si>
  <si>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</si>
  <si>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</si>
  <si>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</si>
  <si>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</si>
  <si>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</si>
  <si>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</si>
  <si>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</si>
  <si>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</si>
  <si>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</si>
  <si>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</si>
  <si>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</si>
  <si>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</si>
  <si>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</si>
  <si>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</si>
  <si>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</si>
  <si>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</si>
  <si>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</si>
  <si>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</si>
  <si>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</si>
  <si>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</si>
  <si>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</si>
  <si>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</si>
  <si>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</si>
  <si>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</si>
  <si>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</si>
  <si>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</si>
  <si>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</si>
  <si>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</si>
  <si>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</si>
  <si>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</si>
  <si>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</si>
  <si>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</si>
  <si>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</si>
  <si>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</si>
  <si>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</si>
  <si>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</si>
  <si>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</si>
  <si>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</si>
  <si>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</si>
  <si>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</si>
  <si>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</si>
  <si>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</si>
  <si>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</si>
  <si>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</si>
  <si>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</si>
  <si>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</si>
  <si>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</si>
  <si>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</si>
  <si>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</si>
  <si>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</si>
  <si>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</si>
  <si>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</si>
  <si>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</si>
  <si>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</si>
  <si>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</si>
  <si>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</si>
  <si>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</si>
  <si>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</si>
  <si>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</si>
  <si>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</si>
  <si>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</si>
  <si>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</si>
  <si>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</si>
  <si>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</si>
  <si>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</si>
  <si>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</si>
  <si>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</si>
  <si>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</si>
  <si>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</si>
  <si>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</si>
  <si>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</si>
  <si>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</si>
  <si>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</si>
  <si>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</si>
  <si>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</si>
  <si>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</si>
  <si>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</si>
  <si>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</si>
  <si>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</si>
  <si>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</si>
  <si>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</si>
  <si>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</si>
  <si>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</si>
  <si>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</si>
  <si>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</si>
  <si>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</si>
  <si>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</si>
  <si>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</si>
  <si>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</si>
  <si>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</si>
  <si>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</si>
  <si>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</si>
  <si>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</si>
  <si>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</si>
  <si>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</si>
  <si>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</si>
  <si>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</si>
  <si>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</si>
  <si>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</si>
  <si>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</si>
  <si>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</si>
  <si>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</si>
  <si>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</si>
  <si>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</si>
  <si>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</si>
  <si>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</si>
  <si>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</si>
  <si>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</si>
  <si>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</si>
  <si>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</si>
  <si>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</si>
  <si>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</si>
  <si>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</si>
  <si>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</si>
  <si>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</si>
  <si>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</si>
  <si>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</si>
  <si>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</si>
  <si>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</si>
  <si>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</si>
  <si>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</si>
  <si>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</si>
  <si>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</si>
  <si>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</si>
  <si>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</si>
  <si>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</si>
  <si>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</si>
  <si>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</si>
  <si>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</si>
  <si>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</si>
  <si>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</si>
  <si>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</si>
  <si>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</si>
  <si>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</si>
  <si>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</si>
  <si>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</si>
  <si>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</si>
  <si>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</si>
  <si>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</si>
  <si>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</si>
  <si>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</si>
  <si>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</si>
  <si>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</si>
  <si>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</si>
  <si>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</si>
  <si>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</si>
  <si>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</si>
  <si>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</si>
  <si>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</si>
  <si>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</si>
  <si>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</si>
  <si>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</si>
  <si>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</si>
  <si>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</si>
  <si>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</si>
  <si>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</si>
  <si>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</si>
  <si>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</si>
  <si>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</si>
  <si>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</si>
  <si>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</si>
  <si>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</si>
  <si>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</si>
  <si>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</si>
  <si>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</si>
  <si>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</si>
  <si>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</si>
  <si>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</si>
  <si>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</si>
  <si>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</si>
  <si>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</si>
  <si>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</si>
  <si>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</si>
  <si>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</si>
  <si>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</si>
  <si>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</si>
  <si>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</si>
  <si>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</si>
  <si>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</si>
  <si>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</si>
  <si>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</si>
  <si>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</si>
  <si>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</si>
  <si>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</si>
  <si>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</si>
  <si>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</si>
  <si>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</si>
  <si>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</si>
  <si>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</si>
  <si>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</si>
  <si>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</si>
  <si>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</si>
  <si>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</si>
  <si>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</si>
  <si>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</si>
  <si>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</si>
  <si>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</si>
  <si>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</si>
  <si>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</si>
  <si>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</si>
  <si>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</si>
  <si>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</si>
  <si>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</si>
  <si>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</si>
  <si>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</si>
  <si>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</si>
  <si>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</si>
  <si>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</si>
  <si>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</si>
  <si>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</si>
  <si>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</si>
  <si>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</si>
  <si>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</si>
  <si>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</si>
  <si>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</si>
  <si>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</si>
  <si>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</si>
  <si>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</si>
  <si>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</si>
  <si>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</si>
  <si>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</si>
  <si>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</si>
  <si>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</si>
  <si>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</si>
  <si>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</si>
  <si>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</si>
  <si>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</si>
  <si>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</si>
  <si>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</si>
  <si>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</si>
  <si>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</si>
  <si>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</si>
  <si>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</si>
  <si>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</si>
  <si>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</si>
  <si>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</si>
  <si>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</si>
  <si>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</si>
  <si>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</si>
  <si>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</si>
  <si>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</si>
  <si>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</si>
  <si>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</si>
  <si>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</si>
  <si>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</si>
  <si>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</si>
  <si>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</si>
  <si>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</si>
  <si>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</si>
  <si>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</si>
  <si>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</si>
  <si>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</si>
  <si>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</si>
  <si>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</si>
  <si>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</si>
  <si>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</si>
  <si>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</si>
  <si>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</si>
  <si>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</si>
  <si>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</si>
  <si>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</si>
  <si>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</si>
  <si>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</si>
  <si>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</si>
  <si>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</si>
  <si>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</si>
  <si>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</si>
  <si>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</si>
  <si>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</si>
  <si>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</si>
  <si>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</si>
  <si>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</si>
  <si>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</si>
  <si>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</si>
  <si>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</si>
  <si>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</si>
  <si>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</si>
  <si>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</si>
  <si>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</si>
  <si>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</si>
  <si>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</si>
  <si>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</si>
  <si>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</si>
  <si>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</si>
  <si>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</si>
  <si>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</si>
  <si>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</si>
  <si>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</si>
  <si>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</si>
  <si>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</si>
  <si>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</si>
  <si>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</si>
  <si>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</si>
  <si>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</si>
  <si>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</si>
  <si>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</si>
  <si>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</si>
  <si>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</si>
  <si>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</si>
  <si>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</si>
  <si>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</si>
  <si>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</si>
  <si>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</si>
  <si>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</si>
  <si>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</si>
  <si>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</si>
  <si>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</si>
  <si>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</si>
  <si>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</si>
  <si>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</si>
  <si>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</si>
  <si>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</si>
  <si>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</si>
  <si>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</si>
  <si>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</si>
  <si>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</si>
  <si>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</si>
  <si>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</si>
  <si>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</si>
  <si>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</si>
  <si>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</si>
  <si>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</si>
  <si>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</si>
  <si>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</si>
  <si>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</si>
  <si>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</si>
  <si>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</si>
  <si>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</si>
  <si>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</si>
  <si>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</si>
  <si>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</si>
  <si>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</si>
  <si>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</si>
  <si>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</si>
  <si>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</si>
  <si>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</si>
  <si>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</si>
  <si>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</si>
  <si>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</si>
  <si>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</si>
  <si>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</si>
  <si>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</si>
  <si>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</si>
  <si>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</si>
  <si>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</si>
  <si>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</si>
  <si>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</si>
  <si>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</si>
  <si>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</si>
  <si>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</si>
  <si>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</si>
  <si>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</si>
  <si>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</si>
  <si>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</si>
  <si>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</si>
  <si>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</si>
  <si>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</si>
  <si>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</si>
  <si>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</si>
  <si>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</si>
  <si>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</si>
  <si>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</si>
  <si>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</si>
  <si>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</si>
  <si>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</si>
  <si>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</si>
  <si>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</si>
  <si>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</si>
  <si>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</si>
  <si>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</si>
  <si>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</si>
  <si>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</si>
  <si>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</si>
  <si>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</si>
  <si>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</si>
  <si>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</si>
  <si>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</si>
  <si>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</si>
  <si>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</si>
  <si>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</si>
  <si>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</si>
  <si>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</si>
  <si>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</si>
  <si>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</si>
  <si>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</si>
  <si>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</si>
  <si>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</si>
  <si>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</si>
  <si>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</si>
  <si>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</si>
  <si>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</si>
  <si>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</si>
  <si>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</si>
  <si>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</si>
  <si>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</si>
  <si>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</si>
  <si>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</si>
  <si>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</si>
  <si>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</si>
  <si>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</si>
  <si>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</si>
  <si>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</si>
  <si>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</si>
  <si>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</si>
  <si>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</si>
  <si>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</si>
  <si>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</si>
  <si>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</si>
  <si>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</si>
  <si>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</si>
  <si>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</si>
  <si>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</si>
  <si>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</si>
  <si>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</si>
  <si>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</si>
  <si>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</si>
  <si>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</si>
  <si>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</si>
  <si>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</si>
  <si>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</si>
  <si>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</si>
  <si>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</si>
  <si>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</si>
  <si>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</si>
  <si>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</si>
  <si>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</si>
  <si>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</si>
  <si>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</si>
  <si>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</si>
  <si>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</si>
  <si>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</si>
  <si>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</si>
  <si>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</si>
  <si>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</si>
  <si>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</si>
  <si>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</si>
  <si>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</si>
  <si>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</si>
  <si>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</si>
  <si>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</si>
  <si>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</si>
  <si>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</si>
  <si>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</si>
  <si>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</si>
  <si>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</si>
  <si>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</si>
  <si>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</si>
  <si>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</si>
  <si>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</si>
  <si>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</si>
  <si>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</si>
  <si>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</si>
  <si>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</si>
  <si>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</si>
  <si>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</si>
  <si>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</si>
  <si>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</si>
  <si>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</si>
  <si>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</si>
  <si>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</si>
  <si>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</si>
  <si>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</si>
  <si>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</si>
  <si>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</si>
  <si>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</si>
  <si>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</si>
  <si>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</si>
  <si>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</si>
  <si>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</si>
  <si>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</si>
  <si>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</si>
  <si>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</si>
  <si>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</si>
  <si>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</si>
  <si>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</si>
  <si>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</si>
  <si>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</si>
  <si>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</si>
  <si>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</si>
  <si>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</si>
  <si>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</si>
  <si>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</si>
  <si>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</si>
  <si>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</si>
  <si>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</si>
  <si>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</si>
  <si>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</si>
  <si>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</si>
  <si>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</si>
  <si>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</si>
  <si>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</si>
  <si>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</si>
  <si>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</si>
  <si>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</si>
  <si>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</si>
  <si>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</si>
  <si>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</si>
  <si>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</si>
  <si>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</si>
  <si>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</si>
  <si>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</si>
  <si>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</si>
  <si>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</si>
  <si>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</si>
  <si>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</si>
  <si>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</si>
  <si>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</si>
  <si>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</si>
  <si>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</si>
  <si>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</si>
  <si>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</si>
  <si>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</si>
  <si>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</si>
  <si>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</si>
  <si>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</si>
  <si>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</si>
  <si>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</si>
  <si>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</si>
  <si>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</si>
  <si>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</si>
  <si>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</si>
  <si>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</si>
  <si>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</si>
  <si>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</si>
  <si>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</si>
  <si>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</si>
  <si>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</si>
  <si>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</si>
  <si>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</si>
  <si>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</si>
  <si>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</si>
  <si>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</si>
  <si>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</si>
  <si>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</si>
  <si>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</si>
  <si>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</si>
  <si>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</si>
  <si>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</si>
  <si>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</si>
  <si>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</si>
  <si>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</si>
  <si>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</si>
  <si>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</si>
  <si>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</si>
  <si>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</si>
  <si>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</si>
  <si>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</si>
  <si>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</si>
  <si>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</si>
  <si>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</si>
  <si>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</si>
  <si>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</si>
  <si>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</si>
  <si>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</si>
  <si>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</si>
  <si>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</si>
  <si>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</si>
  <si>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</si>
  <si>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</si>
  <si>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</si>
  <si>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</si>
  <si>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</si>
  <si>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</si>
  <si>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</si>
  <si>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</si>
  <si>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</si>
  <si>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</si>
  <si>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</si>
  <si>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</si>
  <si>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</si>
  <si>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</si>
  <si>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</si>
  <si>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</si>
  <si>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</si>
  <si>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</si>
  <si>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</si>
  <si>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</si>
  <si>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</si>
  <si>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</si>
  <si>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</si>
  <si>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</si>
  <si>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</si>
  <si>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</si>
  <si>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</si>
  <si>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</si>
  <si>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</si>
  <si>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</si>
  <si>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</si>
  <si>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</si>
  <si>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</si>
  <si>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</si>
  <si>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</si>
  <si>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</si>
  <si>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</si>
  <si>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</si>
  <si>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</si>
  <si>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</si>
  <si>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</si>
  <si>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</si>
  <si>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</si>
  <si>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</si>
  <si>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</si>
  <si>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</si>
  <si>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</si>
  <si>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</si>
  <si>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</si>
  <si>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</si>
  <si>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</si>
  <si>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</si>
  <si>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</si>
  <si>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</si>
  <si>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</si>
  <si>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</si>
  <si>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</si>
  <si>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</si>
  <si>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</si>
  <si>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</si>
  <si>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</si>
  <si>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</si>
  <si>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</si>
  <si>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</si>
  <si>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</si>
  <si>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</si>
  <si>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</si>
  <si>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</si>
  <si>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</si>
  <si>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</si>
  <si>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</si>
  <si>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</si>
  <si>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</si>
  <si>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</si>
  <si>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</si>
  <si>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</si>
  <si>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</si>
  <si>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</si>
  <si>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</si>
  <si>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</si>
  <si>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</si>
  <si>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</si>
  <si>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</si>
  <si>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</si>
  <si>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</si>
  <si>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</si>
  <si>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</si>
  <si>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</si>
  <si>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</si>
  <si>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</si>
  <si>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</si>
  <si>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</si>
  <si>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</si>
  <si>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</si>
  <si>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</si>
  <si>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</si>
  <si>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</si>
  <si>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</si>
  <si>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</si>
  <si>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</si>
  <si>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</si>
  <si>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</si>
  <si>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</si>
  <si>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</si>
  <si>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</si>
  <si>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</si>
  <si>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</si>
  <si>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</si>
  <si>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</si>
  <si>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</si>
  <si>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</si>
  <si>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</si>
  <si>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</si>
  <si>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</si>
  <si>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</si>
  <si>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</si>
  <si>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</si>
  <si>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</si>
  <si>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</si>
  <si>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</si>
  <si>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</si>
  <si>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</si>
  <si>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</si>
  <si>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</si>
  <si>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</si>
  <si>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</si>
  <si>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</si>
  <si>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</si>
  <si>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</si>
  <si>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</si>
  <si>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</si>
  <si>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</si>
  <si>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</si>
  <si>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</si>
  <si>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</si>
  <si>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</si>
  <si>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</si>
  <si>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</si>
  <si>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</si>
  <si>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</si>
  <si>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</si>
  <si>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</si>
  <si>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</si>
  <si>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</si>
  <si>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</si>
  <si>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</si>
  <si>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</si>
  <si>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</si>
  <si>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</si>
  <si>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</si>
  <si>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</si>
  <si>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</si>
  <si>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</si>
  <si>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</si>
  <si>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</si>
  <si>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</si>
  <si>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</si>
  <si>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</si>
  <si>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</si>
  <si>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</si>
  <si>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</si>
  <si>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</si>
  <si>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</si>
  <si>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</si>
  <si>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</si>
  <si>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</si>
  <si>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</si>
  <si>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</si>
  <si>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</si>
  <si>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</si>
  <si>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</si>
  <si>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</si>
  <si>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</si>
  <si>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</si>
  <si>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</si>
  <si>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</si>
  <si>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</si>
  <si>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</si>
  <si>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</si>
  <si>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</si>
  <si>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</si>
  <si>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</si>
  <si>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</si>
  <si>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</si>
  <si>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</si>
  <si>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</si>
  <si>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</si>
  <si>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</si>
  <si>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</si>
  <si>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</si>
  <si>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</si>
  <si>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</si>
  <si>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</si>
  <si>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</si>
  <si>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</si>
  <si>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</si>
  <si>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</si>
  <si>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</si>
  <si>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</si>
  <si>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</si>
  <si>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</si>
  <si>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</si>
  <si>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</si>
  <si>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</si>
  <si>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</si>
  <si>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</si>
  <si>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</si>
  <si>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</si>
  <si>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</si>
  <si>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</si>
  <si>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</si>
  <si>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</si>
  <si>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</si>
  <si>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</si>
  <si>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</si>
  <si>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</si>
  <si>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</si>
  <si>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</si>
  <si>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</si>
  <si>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</si>
  <si>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</si>
  <si>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</si>
  <si>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</si>
  <si>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</si>
  <si>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</si>
  <si>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</si>
  <si>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</si>
  <si>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</si>
  <si>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</si>
  <si>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</si>
  <si>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</si>
  <si>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</si>
  <si>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</si>
  <si>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</si>
  <si>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</si>
  <si>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</si>
  <si>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</si>
  <si>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</si>
  <si>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</si>
  <si>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</si>
  <si>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</si>
  <si>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</si>
  <si>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</si>
  <si>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</si>
  <si>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</si>
  <si>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</si>
  <si>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</si>
  <si>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</si>
  <si>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</si>
  <si>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</si>
  <si>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</si>
  <si>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</si>
  <si>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</si>
  <si>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</si>
  <si>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</si>
  <si>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</si>
  <si>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</si>
  <si>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</si>
  <si>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</si>
  <si>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</si>
  <si>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</si>
  <si>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</si>
  <si>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</si>
  <si>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</si>
  <si>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</si>
  <si>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</si>
  <si>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</si>
  <si>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</si>
  <si>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</si>
  <si>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</si>
  <si>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</si>
  <si>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</si>
  <si>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</si>
  <si>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</si>
  <si>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</si>
  <si>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</si>
  <si>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</si>
  <si>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</si>
  <si>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</si>
  <si>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</si>
  <si>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</si>
  <si>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</si>
  <si>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</si>
  <si>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</si>
  <si>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</si>
  <si>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</si>
  <si>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</si>
  <si>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</si>
  <si>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</si>
  <si>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</si>
  <si>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</si>
  <si>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</si>
  <si>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</si>
  <si>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</si>
  <si>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</si>
  <si>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</si>
  <si>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</si>
  <si>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</si>
  <si>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</si>
  <si>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</si>
  <si>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</si>
  <si>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</si>
  <si>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</si>
  <si>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</si>
  <si>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</si>
  <si>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</si>
  <si>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</si>
  <si>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</si>
  <si>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</si>
  <si>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</si>
  <si>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</si>
  <si>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</si>
  <si>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</si>
  <si>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</si>
  <si>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</si>
  <si>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</si>
  <si>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</si>
  <si>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</si>
  <si>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</si>
  <si>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</si>
  <si>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</si>
  <si>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</si>
  <si>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</si>
  <si>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</si>
  <si>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</si>
  <si>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</si>
  <si>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</si>
  <si>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</si>
  <si>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</si>
  <si>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</si>
  <si>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</si>
  <si>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</si>
  <si>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</si>
  <si>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</si>
  <si>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</si>
  <si>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</si>
  <si>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</si>
  <si>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</si>
  <si>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</si>
  <si>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</si>
  <si>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</si>
  <si>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</si>
  <si>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</si>
  <si>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</si>
  <si>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</si>
  <si>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</si>
  <si>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</si>
  <si>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</si>
  <si>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</si>
  <si>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</si>
  <si>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</si>
  <si>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</si>
  <si>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</si>
  <si>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</si>
  <si>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</si>
  <si>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</si>
  <si>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</si>
  <si>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</si>
  <si>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</si>
  <si>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</si>
  <si>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</si>
  <si>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</si>
  <si>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</si>
  <si>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</si>
  <si>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</si>
  <si>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</si>
  <si>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</si>
  <si>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</si>
  <si>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</si>
  <si>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</si>
  <si>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</si>
  <si>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</si>
  <si>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</si>
  <si>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</si>
  <si>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</si>
  <si>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</si>
  <si>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</si>
  <si>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</si>
  <si>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</si>
  <si>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</si>
  <si>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</si>
  <si>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</si>
  <si>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</si>
  <si>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</si>
  <si>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</si>
  <si>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</si>
  <si>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</si>
  <si>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</si>
  <si>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</si>
  <si>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</si>
  <si>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</si>
  <si>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</si>
  <si>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</si>
  <si>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</si>
  <si>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</si>
  <si>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</si>
  <si>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</si>
  <si>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</si>
  <si>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</si>
  <si>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</si>
  <si>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</si>
  <si>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</si>
  <si>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</si>
  <si>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</si>
  <si>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</si>
  <si>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</si>
  <si>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</si>
  <si>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</si>
  <si>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</si>
  <si>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</si>
  <si>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</si>
  <si>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</si>
  <si>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</si>
  <si>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</si>
  <si>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</si>
  <si>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</si>
  <si>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</si>
  <si>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</si>
  <si>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</si>
  <si>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</si>
  <si>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</si>
  <si>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</si>
  <si>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</si>
  <si>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</si>
  <si>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</si>
  <si>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</si>
  <si>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</si>
  <si>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</si>
  <si>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</si>
  <si>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</si>
  <si>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</si>
  <si>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</si>
  <si>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</si>
  <si>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</si>
  <si>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</si>
  <si>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</si>
  <si>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</si>
  <si>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</si>
  <si>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</si>
  <si>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</si>
  <si>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</si>
  <si>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</si>
  <si>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</si>
  <si>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</si>
  <si>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</si>
  <si>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</si>
  <si>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</si>
  <si>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</si>
  <si>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</si>
  <si>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</si>
  <si>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</si>
  <si>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</si>
  <si>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</si>
  <si>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</si>
  <si>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</si>
  <si>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</si>
  <si>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</si>
  <si>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</si>
  <si>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</si>
  <si>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</si>
  <si>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</si>
  <si>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</si>
  <si>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</si>
  <si>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</si>
  <si>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</si>
  <si>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</si>
  <si>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</si>
  <si>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</si>
  <si>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</si>
  <si>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</si>
  <si>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</si>
  <si>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</si>
  <si>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</si>
  <si>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</si>
  <si>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</si>
  <si>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</si>
  <si>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</si>
  <si>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</si>
  <si>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</si>
  <si>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</si>
  <si>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</si>
  <si>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</si>
  <si>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</si>
  <si>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</si>
  <si>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</si>
  <si>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</si>
  <si>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</si>
  <si>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</si>
  <si>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</si>
  <si>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</si>
  <si>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</si>
  <si>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</si>
  <si>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</si>
  <si>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</si>
  <si>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</si>
  <si>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</si>
  <si>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</si>
  <si>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</si>
  <si>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</si>
  <si>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</si>
  <si>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</si>
  <si>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</si>
  <si>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</si>
  <si>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</si>
  <si>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</si>
  <si>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</si>
  <si>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</si>
  <si>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</si>
  <si>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</si>
  <si>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</si>
  <si>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</si>
  <si>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</si>
  <si>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</si>
  <si>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</si>
  <si>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</si>
  <si>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</si>
  <si>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</si>
  <si>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</si>
  <si>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</si>
  <si>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</si>
  <si>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</si>
  <si>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</si>
  <si>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</si>
  <si>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</si>
  <si>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</si>
  <si>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</si>
  <si>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</si>
  <si>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</si>
  <si>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</si>
  <si>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</si>
  <si>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</si>
  <si>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</si>
  <si>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</si>
  <si>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</si>
  <si>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</si>
  <si>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</si>
  <si>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</si>
  <si>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</si>
  <si>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</si>
  <si>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</si>
  <si>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</si>
  <si>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</si>
  <si>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</si>
  <si>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</si>
  <si>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</si>
  <si>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</si>
  <si>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</si>
  <si>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</si>
  <si>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</si>
  <si>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</si>
  <si>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</si>
  <si>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</si>
  <si>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</si>
  <si>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</si>
  <si>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</si>
  <si>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</si>
  <si>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</si>
  <si>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</si>
  <si>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</si>
  <si>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</si>
  <si>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</si>
  <si>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</si>
  <si>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</si>
  <si>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</si>
  <si>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</si>
  <si>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</si>
  <si>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</si>
  <si>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</si>
  <si>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</si>
  <si>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</si>
  <si>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</si>
  <si>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</si>
  <si>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</si>
  <si>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</si>
  <si>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</si>
  <si>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</si>
  <si>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</si>
  <si>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</si>
  <si>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</si>
  <si>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</si>
  <si>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</si>
  <si>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</si>
  <si>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</si>
  <si>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</si>
  <si>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</si>
  <si>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</si>
  <si>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</si>
  <si>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</si>
  <si>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</si>
  <si>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</si>
  <si>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</si>
  <si>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</si>
  <si>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</si>
  <si>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</si>
  <si>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</si>
  <si>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</si>
  <si>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</si>
  <si>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</si>
  <si>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</si>
  <si>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</si>
  <si>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</si>
  <si>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</si>
  <si>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</si>
  <si>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</si>
  <si>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</si>
  <si>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</si>
  <si>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</si>
  <si>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</si>
  <si>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</si>
  <si>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</si>
  <si>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</si>
  <si>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</si>
  <si>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</si>
  <si>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</si>
  <si>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</si>
  <si>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</si>
  <si>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</si>
  <si>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</si>
  <si>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</si>
  <si>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</si>
  <si>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</si>
  <si>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</si>
  <si>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</si>
  <si>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</si>
  <si>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</si>
  <si>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</si>
  <si>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</si>
  <si>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</si>
  <si>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</si>
  <si>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</si>
  <si>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</si>
  <si>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</si>
  <si>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</si>
  <si>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</si>
  <si>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</si>
  <si>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</si>
  <si>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</si>
  <si>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</si>
  <si>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</si>
  <si>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</si>
  <si>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</si>
  <si>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</si>
  <si>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</si>
  <si>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</si>
  <si>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</si>
  <si>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</si>
  <si>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</si>
  <si>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</si>
  <si>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</si>
  <si>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</si>
  <si>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</si>
  <si>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</si>
  <si>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</si>
  <si>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</si>
  <si>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</si>
  <si>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</si>
  <si>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</si>
  <si>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</si>
  <si>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</si>
  <si>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</si>
  <si>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</si>
  <si>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</si>
  <si>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</si>
  <si>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</si>
  <si>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</si>
  <si>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</si>
  <si>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</si>
  <si>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</si>
  <si>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</si>
  <si>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</si>
  <si>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</si>
  <si>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</si>
  <si>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</si>
  <si>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</si>
  <si>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</si>
  <si>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</si>
  <si>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</si>
  <si>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</si>
  <si>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</si>
  <si>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</si>
  <si>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</si>
  <si>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</si>
  <si>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</si>
  <si>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</si>
  <si>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</si>
  <si>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</si>
  <si>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</si>
  <si>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</si>
  <si>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</si>
  <si>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</si>
  <si>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</si>
  <si>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</si>
  <si>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</si>
  <si>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</si>
  <si>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</si>
  <si>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</si>
  <si>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</si>
  <si>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</si>
  <si>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</si>
  <si>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</si>
  <si>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</si>
  <si>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</si>
  <si>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</si>
  <si>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</si>
  <si>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</si>
  <si>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</si>
  <si>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</si>
  <si>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</si>
  <si>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</si>
  <si>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</si>
  <si>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</si>
  <si>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</si>
  <si>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</si>
  <si>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</si>
  <si>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</si>
  <si>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</si>
  <si>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</si>
  <si>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</si>
  <si>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</si>
  <si>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</si>
  <si>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</si>
  <si>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</si>
  <si>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</si>
  <si>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</si>
  <si>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</si>
  <si>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</si>
  <si>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</si>
  <si>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</si>
  <si>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</si>
  <si>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</si>
  <si>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</si>
  <si>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</si>
  <si>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</si>
  <si>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</si>
  <si>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</si>
  <si>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</si>
  <si>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</si>
  <si>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</si>
  <si>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</si>
  <si>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</si>
  <si>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</si>
  <si>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</si>
  <si>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</si>
  <si>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</si>
  <si>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</si>
  <si>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</si>
  <si>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</si>
  <si>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</si>
  <si>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</si>
  <si>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</si>
  <si>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</si>
  <si>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</si>
  <si>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</si>
  <si>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</si>
  <si>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</si>
  <si>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</si>
  <si>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</si>
  <si>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</si>
  <si>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</si>
  <si>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</si>
  <si>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</si>
  <si>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</si>
  <si>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</si>
  <si>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</si>
  <si>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</si>
  <si>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</si>
  <si>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</si>
  <si>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</si>
  <si>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</si>
  <si>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</si>
  <si>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</si>
  <si>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</si>
  <si>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</si>
  <si>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</si>
  <si>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</si>
  <si>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</si>
  <si>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</si>
  <si>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</si>
  <si>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</si>
  <si>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</si>
  <si>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</si>
  <si>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</si>
  <si>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</si>
  <si>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</si>
  <si>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</si>
  <si>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</si>
  <si>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</si>
  <si>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</si>
  <si>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</si>
  <si>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</si>
  <si>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</si>
  <si>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</si>
  <si>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</si>
  <si>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</si>
  <si>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</si>
  <si>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</si>
  <si>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</si>
  <si>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</si>
  <si>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</si>
  <si>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</si>
  <si>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</si>
  <si>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</si>
  <si>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</si>
  <si>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</si>
  <si>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</si>
  <si>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</si>
  <si>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</si>
  <si>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</si>
  <si>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</si>
  <si>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</si>
  <si>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</si>
  <si>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</si>
  <si>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</si>
  <si>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</si>
  <si>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</si>
  <si>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</si>
  <si>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</si>
  <si>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</si>
  <si>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</si>
  <si>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</si>
  <si>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</si>
  <si>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</si>
  <si>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</si>
  <si>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</si>
  <si>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</si>
  <si>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</si>
  <si>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</si>
  <si>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</si>
  <si>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</si>
  <si>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</si>
  <si>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</si>
  <si>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</si>
  <si>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</si>
  <si>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</si>
  <si>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</si>
  <si>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</si>
  <si>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</si>
  <si>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</si>
  <si>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</si>
  <si>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</si>
  <si>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</si>
  <si>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</si>
  <si>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</si>
  <si>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</si>
  <si>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</si>
  <si>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</si>
  <si>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</si>
  <si>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</si>
  <si>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</si>
  <si>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</si>
  <si>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</si>
  <si>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</si>
  <si>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</si>
  <si>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</si>
  <si>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</si>
  <si>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</si>
  <si>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</si>
  <si>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</si>
  <si>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</si>
  <si>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</si>
  <si>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</si>
  <si>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</si>
  <si>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</si>
  <si>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</si>
  <si>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</si>
  <si>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</si>
  <si>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</si>
  <si>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</si>
  <si>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</si>
  <si>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</si>
  <si>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</si>
  <si>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</si>
  <si>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</si>
  <si>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</si>
  <si>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</si>
  <si>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</si>
  <si>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</si>
  <si>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</si>
  <si>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</si>
  <si>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</si>
  <si>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</si>
  <si>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</si>
  <si>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</si>
  <si>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</si>
  <si>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</si>
  <si>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</si>
  <si>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</si>
  <si>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</si>
  <si>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</si>
  <si>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</si>
  <si>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</si>
  <si>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</si>
  <si>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</si>
  <si>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</si>
  <si>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</si>
  <si>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</si>
  <si>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</si>
  <si>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</si>
  <si>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</si>
  <si>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</si>
  <si>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</si>
  <si>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</si>
  <si>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</si>
  <si>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</si>
  <si>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</si>
  <si>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</si>
  <si>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</si>
  <si>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</si>
  <si>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</si>
  <si>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</si>
  <si>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</si>
  <si>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</si>
  <si>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</si>
  <si>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</si>
  <si>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</si>
  <si>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</si>
  <si>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</si>
  <si>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</si>
  <si>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</si>
  <si>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</si>
  <si>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</si>
  <si>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</si>
  <si>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</si>
  <si>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</si>
  <si>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</si>
  <si>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</si>
  <si>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</si>
  <si>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</si>
  <si>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</si>
  <si>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</si>
  <si>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</si>
  <si>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</si>
  <si>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</si>
  <si>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</si>
  <si>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</si>
  <si>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</si>
  <si>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</si>
  <si>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</si>
  <si>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</si>
  <si>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</si>
  <si>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</si>
  <si>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</si>
  <si>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</si>
  <si>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</si>
  <si>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</si>
  <si>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</si>
  <si>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</si>
  <si>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</si>
  <si>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</si>
  <si>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</si>
  <si>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</si>
  <si>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</si>
  <si>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</si>
  <si>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</si>
  <si>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</si>
  <si>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</si>
  <si>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</si>
  <si>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</si>
  <si>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</si>
  <si>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</si>
  <si>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</si>
  <si>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</si>
  <si>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</si>
  <si>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</si>
  <si>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</si>
  <si>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</si>
  <si>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</si>
  <si>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</si>
  <si>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</si>
  <si>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</si>
  <si>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</si>
  <si>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</si>
  <si>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</si>
  <si>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</si>
  <si>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</si>
  <si>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</si>
  <si>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</si>
  <si>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</si>
  <si>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</si>
  <si>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</si>
  <si>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</si>
  <si>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</si>
  <si>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</si>
  <si>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</si>
  <si>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</si>
  <si>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</si>
  <si>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</si>
  <si>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</si>
  <si>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</si>
  <si>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</si>
  <si>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</si>
  <si>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</si>
  <si>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</si>
  <si>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</si>
  <si>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</si>
  <si>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</si>
  <si>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</si>
  <si>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</si>
  <si>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</si>
  <si>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</si>
  <si>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</si>
  <si>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</si>
  <si>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</si>
  <si>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</si>
  <si>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</si>
  <si>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</si>
  <si>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</si>
  <si>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</si>
  <si>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</si>
  <si>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</si>
  <si>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</si>
  <si>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</si>
  <si>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</si>
  <si>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</si>
  <si>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</si>
  <si>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</si>
  <si>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</si>
  <si>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</si>
  <si>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</si>
  <si>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</si>
  <si>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</si>
  <si>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</si>
  <si>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</si>
  <si>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</si>
  <si>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</si>
  <si>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</si>
  <si>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</si>
  <si>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</si>
  <si>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</si>
  <si>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</si>
  <si>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</si>
  <si>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</si>
  <si>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</si>
  <si>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</si>
  <si>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</si>
  <si>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</si>
  <si>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</si>
  <si>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</si>
  <si>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</si>
  <si>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</si>
  <si>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</si>
  <si>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</si>
  <si>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</si>
  <si>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</si>
  <si>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</si>
  <si>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</si>
  <si>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</si>
  <si>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</si>
  <si>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</si>
  <si>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</si>
  <si>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</si>
  <si>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</si>
  <si>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</si>
  <si>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</si>
  <si>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</si>
  <si>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</si>
  <si>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</si>
  <si>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</si>
  <si>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</si>
  <si>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</si>
  <si>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</si>
  <si>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</si>
  <si>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</si>
  <si>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</si>
  <si>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</si>
  <si>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</si>
  <si>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</si>
  <si>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</si>
  <si>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</si>
  <si>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</si>
  <si>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</si>
  <si>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</si>
  <si>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</si>
  <si>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</si>
  <si>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</si>
  <si>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</si>
  <si>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</si>
  <si>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</si>
  <si>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</si>
  <si>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</si>
  <si>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</si>
  <si>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</si>
  <si>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</si>
  <si>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</si>
  <si>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</si>
  <si>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</si>
  <si>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</si>
  <si>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</si>
  <si>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</si>
  <si>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</si>
  <si>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</si>
  <si>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</si>
  <si>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</si>
  <si>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</si>
  <si>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</si>
  <si>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</si>
  <si>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</si>
  <si>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</si>
  <si>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</si>
  <si>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</si>
  <si>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</si>
  <si>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</si>
  <si>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</si>
  <si>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</si>
  <si>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</si>
  <si>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</si>
  <si>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</si>
  <si>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</si>
  <si>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</si>
  <si>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</si>
  <si>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</si>
  <si>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</si>
  <si>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</si>
  <si>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</si>
  <si>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</si>
  <si>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</si>
  <si>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</si>
  <si>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</si>
  <si>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</si>
  <si>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</si>
  <si>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</si>
  <si>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</si>
  <si>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</si>
  <si>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</si>
  <si>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</si>
  <si>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</si>
  <si>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</si>
  <si>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</si>
  <si>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</si>
  <si>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</si>
  <si>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</si>
  <si>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</si>
  <si>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</si>
  <si>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</si>
  <si>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</si>
  <si>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</si>
  <si>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</si>
  <si>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</si>
  <si>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</si>
  <si>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</si>
  <si>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</si>
  <si>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</si>
  <si>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</si>
  <si>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</si>
  <si>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</si>
  <si>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</si>
  <si>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</si>
  <si>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</si>
  <si>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</si>
  <si>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</si>
  <si>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</si>
  <si>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</si>
  <si>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</si>
  <si>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</si>
  <si>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</si>
  <si>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</si>
  <si>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</si>
  <si>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</si>
  <si>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</si>
  <si>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</si>
  <si>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</si>
  <si>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</si>
  <si>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</si>
  <si>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</si>
  <si>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</si>
  <si>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</si>
  <si>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</si>
  <si>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</si>
  <si>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</si>
  <si>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</si>
  <si>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</si>
  <si>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</si>
  <si>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</si>
  <si>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</si>
  <si>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</si>
  <si>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</si>
  <si>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</si>
  <si>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</si>
  <si>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</si>
  <si>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</si>
  <si>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</si>
  <si>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</si>
  <si>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</si>
  <si>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</si>
  <si>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</si>
  <si>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</si>
  <si>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</si>
  <si>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</si>
  <si>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</si>
  <si>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</si>
  <si>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</si>
  <si>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</si>
  <si>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</si>
  <si>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</si>
  <si>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</si>
  <si>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</si>
  <si>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</si>
  <si>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</si>
  <si>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</si>
  <si>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</si>
  <si>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</si>
  <si>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</si>
  <si>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</si>
  <si>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</si>
  <si>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</si>
  <si>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</si>
  <si>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</si>
  <si>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</si>
  <si>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</si>
  <si>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</si>
  <si>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</si>
  <si>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</si>
  <si>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</si>
  <si>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</si>
  <si>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</si>
  <si>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</si>
  <si>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</si>
  <si>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</si>
  <si>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</si>
  <si>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</si>
  <si>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</si>
  <si>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</si>
  <si>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</si>
  <si>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</si>
  <si>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</si>
  <si>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</si>
  <si>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</si>
  <si>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</si>
  <si>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</si>
  <si>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</si>
  <si>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</si>
  <si>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</si>
  <si>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</si>
  <si>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</si>
  <si>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</si>
  <si>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</si>
  <si>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</si>
  <si>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</si>
  <si>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</si>
  <si>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</si>
  <si>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</si>
  <si>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</si>
  <si>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</si>
  <si>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</si>
  <si>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</si>
  <si>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</si>
  <si>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</si>
  <si>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</si>
  <si>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</si>
  <si>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</si>
  <si>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</si>
  <si>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</si>
  <si>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</si>
  <si>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</si>
  <si>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</si>
  <si>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</si>
  <si>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</si>
  <si>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</si>
  <si>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</si>
  <si>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</si>
  <si>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</si>
  <si>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</si>
  <si>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</si>
  <si>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</si>
  <si>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</si>
  <si>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</si>
  <si>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</si>
  <si>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</si>
  <si>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</si>
  <si>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</si>
  <si>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</si>
  <si>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</si>
  <si>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</si>
  <si>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</si>
  <si>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</si>
  <si>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</si>
  <si>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</si>
  <si>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</si>
  <si>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</si>
  <si>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</si>
  <si>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</si>
  <si>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</si>
  <si>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</si>
  <si>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</si>
  <si>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</si>
  <si>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</si>
  <si>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</si>
  <si>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</si>
  <si>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</si>
  <si>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</si>
  <si>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</si>
  <si>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</si>
  <si>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</si>
  <si>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</si>
  <si>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</si>
  <si>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</si>
  <si>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</si>
  <si>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</si>
  <si>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</si>
  <si>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</si>
  <si>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</si>
  <si>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</si>
  <si>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</si>
  <si>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</si>
  <si>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</si>
  <si>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</si>
  <si>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</si>
  <si>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</si>
  <si>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</si>
  <si>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</si>
  <si>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</si>
  <si>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</si>
  <si>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</si>
  <si>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</si>
  <si>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</si>
  <si>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</si>
  <si>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</si>
  <si>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</si>
  <si>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</si>
  <si>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</si>
  <si>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</si>
  <si>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</si>
  <si>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</si>
  <si>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</si>
  <si>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</si>
  <si>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</si>
  <si>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</si>
  <si>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</si>
  <si>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</si>
  <si>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</si>
  <si>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</si>
  <si>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</si>
  <si>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</si>
  <si>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</si>
  <si>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</si>
  <si>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</si>
  <si>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</si>
  <si>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</si>
  <si>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</si>
  <si>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</si>
  <si>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</si>
  <si>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</si>
  <si>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</si>
  <si>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</si>
  <si>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</si>
  <si>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</si>
  <si>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</si>
  <si>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</si>
  <si>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</si>
  <si>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</si>
  <si>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</si>
  <si>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</si>
  <si>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</si>
  <si>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</si>
  <si>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</si>
  <si>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</si>
  <si>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</si>
  <si>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</si>
  <si>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</si>
  <si>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</si>
  <si>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</si>
  <si>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</si>
  <si>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</si>
  <si>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</si>
  <si>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</si>
  <si>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</si>
  <si>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</si>
  <si>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</si>
  <si>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</si>
  <si>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</si>
  <si>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</si>
  <si>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</si>
  <si>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</si>
  <si>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</si>
  <si>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</si>
  <si>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</si>
  <si>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</si>
  <si>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</si>
  <si>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</si>
  <si>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</si>
  <si>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</si>
  <si>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</si>
  <si>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</si>
  <si>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</si>
  <si>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</si>
  <si>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</si>
  <si>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</si>
  <si>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</si>
  <si>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</si>
  <si>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</si>
  <si>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</si>
  <si>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</si>
  <si>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</si>
  <si>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</si>
  <si>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</si>
  <si>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</si>
  <si>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</si>
  <si>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</si>
  <si>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</si>
  <si>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</si>
  <si>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</si>
  <si>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</si>
  <si>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</si>
  <si>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</si>
  <si>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</si>
  <si>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</si>
  <si>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</si>
  <si>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</si>
  <si>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</si>
  <si>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</si>
  <si>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</si>
  <si>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</si>
  <si>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</si>
  <si>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</si>
  <si>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</si>
  <si>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</si>
  <si>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</si>
  <si>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</si>
  <si>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</si>
  <si>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</si>
  <si>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</si>
  <si>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</si>
  <si>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</si>
  <si>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</si>
  <si>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</si>
  <si>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</si>
  <si>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</si>
  <si>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</si>
  <si>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</si>
  <si>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</si>
  <si>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</si>
  <si>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</si>
  <si>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</si>
  <si>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</si>
  <si>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</si>
  <si>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</si>
  <si>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</si>
  <si>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</si>
  <si>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</si>
  <si>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</si>
  <si>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</si>
  <si>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</si>
  <si>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</si>
  <si>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</si>
  <si>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</si>
  <si>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</si>
  <si>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</si>
  <si>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</si>
  <si>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</si>
  <si>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</si>
  <si>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</si>
  <si>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</si>
  <si>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</si>
  <si>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</si>
  <si>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</si>
  <si>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</si>
  <si>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</si>
  <si>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</si>
  <si>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</si>
  <si>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</si>
  <si>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</si>
  <si>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</si>
  <si>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</si>
  <si>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</si>
  <si>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</si>
  <si>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</si>
  <si>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</si>
  <si>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</si>
  <si>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</si>
  <si>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</si>
  <si>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</si>
  <si>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</si>
  <si>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</si>
  <si>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</si>
  <si>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</si>
  <si>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</si>
  <si>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</si>
  <si>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</si>
  <si>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</si>
  <si>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</si>
  <si>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</si>
  <si>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</si>
  <si>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</si>
  <si>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</si>
  <si>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</si>
  <si>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</si>
  <si>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</si>
  <si>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</si>
  <si>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</si>
  <si>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</si>
  <si>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</si>
  <si>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</si>
  <si>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</si>
  <si>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</si>
  <si>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</si>
  <si>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</si>
  <si>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</si>
  <si>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</si>
  <si>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</si>
  <si>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</si>
  <si>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</si>
  <si>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</si>
  <si>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</si>
  <si>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</si>
  <si>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</si>
  <si>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</si>
  <si>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</si>
  <si>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</si>
  <si>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</si>
  <si>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</si>
  <si>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</si>
  <si>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</si>
  <si>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</si>
  <si>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</si>
  <si>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</si>
  <si>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</si>
  <si>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</si>
  <si>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</si>
  <si>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</si>
  <si>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</si>
  <si>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</si>
  <si>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</si>
  <si>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</si>
  <si>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</si>
  <si>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</si>
  <si>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</si>
  <si>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</si>
  <si>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</si>
  <si>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</si>
  <si>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</si>
  <si>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</si>
  <si>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</si>
  <si>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</si>
  <si>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</si>
  <si>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</si>
  <si>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</si>
  <si>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</si>
  <si>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</si>
  <si>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</si>
  <si>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</si>
  <si>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</si>
  <si>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</si>
  <si>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</si>
  <si>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</si>
  <si>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</si>
  <si>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</si>
  <si>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</si>
  <si>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</si>
  <si>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</si>
  <si>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</si>
  <si>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</si>
  <si>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</si>
  <si>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</si>
  <si>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</si>
  <si>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</si>
  <si>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</si>
  <si>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</si>
  <si>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</si>
  <si>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</si>
  <si>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</si>
  <si>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</si>
  <si>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</si>
  <si>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</si>
  <si>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</si>
  <si>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</si>
  <si>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</si>
  <si>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</si>
  <si>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</si>
  <si>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</si>
  <si>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</si>
  <si>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</si>
  <si>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</si>
  <si>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</si>
  <si>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</si>
  <si>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</si>
  <si>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</si>
  <si>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</si>
  <si>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</si>
  <si>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</si>
  <si>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</si>
  <si>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</si>
  <si>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</si>
  <si>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</si>
  <si>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</si>
  <si>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</si>
  <si>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</si>
  <si>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</si>
  <si>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</si>
  <si>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</si>
  <si>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</si>
  <si>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</si>
  <si>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</si>
  <si>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</si>
  <si>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</si>
  <si>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</si>
  <si>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</si>
  <si>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</si>
  <si>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</si>
  <si>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</si>
  <si>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</si>
  <si>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</si>
  <si>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</si>
  <si>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</si>
  <si>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</si>
  <si>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</si>
  <si>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</si>
  <si>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</si>
  <si>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</si>
  <si>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</si>
  <si>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</si>
  <si>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</si>
  <si>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</si>
  <si>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</si>
  <si>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</si>
  <si>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</si>
  <si>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</si>
  <si>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</si>
  <si>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</si>
  <si>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</si>
  <si>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</si>
  <si>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</si>
  <si>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</si>
  <si>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</si>
  <si>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</si>
  <si>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</si>
  <si>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</si>
  <si>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</si>
  <si>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</si>
  <si>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</si>
  <si>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</si>
  <si>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</si>
  <si>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</si>
  <si>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</si>
  <si>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</si>
  <si>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</si>
  <si>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</si>
  <si>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</si>
  <si>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</si>
  <si>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</si>
  <si>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</si>
  <si>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</si>
  <si>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</si>
  <si>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</si>
  <si>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</si>
  <si>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</si>
  <si>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</si>
  <si>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</si>
  <si>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</si>
  <si>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</si>
  <si>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</si>
  <si>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</si>
  <si>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</si>
  <si>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</si>
  <si>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</si>
  <si>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</si>
  <si>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</si>
  <si>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</si>
  <si>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</si>
  <si>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</si>
  <si>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</si>
  <si>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</si>
  <si>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</si>
  <si>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</si>
  <si>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</si>
  <si>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</si>
  <si>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</si>
  <si>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</si>
  <si>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</si>
  <si>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</si>
  <si>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</si>
  <si>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</si>
  <si>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</si>
  <si>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</si>
  <si>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</si>
  <si>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</si>
  <si>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</si>
  <si>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</si>
  <si>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</si>
  <si>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</si>
  <si>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</si>
  <si>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</si>
  <si>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</si>
  <si>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</si>
  <si>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</si>
  <si>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</si>
  <si>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</si>
  <si>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</si>
  <si>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</si>
  <si>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</si>
  <si>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</si>
  <si>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</si>
  <si>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</si>
  <si>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</si>
  <si>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</si>
  <si>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</si>
  <si>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</si>
  <si>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</si>
  <si>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</si>
  <si>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</si>
  <si>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</si>
  <si>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</si>
  <si>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</si>
  <si>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</si>
  <si>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</si>
  <si>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</si>
  <si>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</si>
  <si>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</si>
  <si>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</si>
  <si>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</si>
  <si>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</si>
  <si>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</si>
  <si>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</si>
  <si>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</si>
  <si>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</si>
  <si>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</si>
  <si>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</si>
  <si>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</si>
  <si>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</si>
  <si>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</si>
  <si>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</si>
  <si>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</si>
  <si>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</si>
  <si>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</si>
  <si>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</si>
  <si>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</si>
  <si>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</si>
  <si>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</si>
  <si>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</si>
  <si>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</si>
  <si>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</si>
  <si>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</si>
  <si>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</si>
  <si>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</si>
  <si>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</si>
  <si>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</si>
  <si>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</si>
  <si>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</si>
  <si>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</si>
  <si>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</si>
  <si>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</si>
  <si>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</si>
  <si>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</si>
  <si>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</si>
  <si>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</si>
  <si>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</si>
  <si>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</si>
  <si>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</si>
  <si>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</si>
  <si>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</si>
  <si>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</si>
  <si>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</si>
  <si>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</si>
  <si>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</si>
  <si>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</si>
  <si>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</si>
  <si>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</si>
  <si>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</si>
  <si>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</si>
  <si>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</si>
  <si>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</si>
  <si>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</si>
  <si>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</si>
  <si>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</si>
  <si>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</si>
  <si>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</si>
  <si>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</si>
  <si>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</si>
  <si>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</si>
  <si>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</si>
  <si>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</si>
  <si>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</si>
  <si>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</si>
  <si>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</si>
  <si>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</si>
  <si>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</si>
  <si>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</si>
  <si>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</si>
  <si>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</si>
  <si>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</si>
  <si>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</si>
  <si>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</si>
  <si>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</si>
  <si>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</si>
  <si>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</si>
  <si>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</si>
  <si>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</si>
  <si>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</si>
  <si>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</si>
  <si>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</si>
  <si>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</si>
  <si>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</si>
  <si>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</si>
  <si>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</si>
  <si>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</si>
  <si>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</si>
  <si>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</si>
  <si>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</si>
  <si>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</si>
  <si>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</si>
  <si>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</si>
  <si>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</si>
  <si>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</si>
  <si>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</si>
  <si>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</si>
  <si>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</si>
  <si>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</si>
  <si>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</si>
  <si>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</si>
  <si>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</si>
  <si>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</si>
  <si>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</si>
  <si>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</si>
  <si>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</si>
  <si>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</si>
  <si>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</si>
  <si>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</si>
  <si>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</si>
  <si>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</si>
  <si>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</si>
  <si>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</si>
  <si>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</si>
  <si>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</si>
  <si>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</si>
  <si>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</si>
  <si>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</si>
  <si>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</si>
  <si>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</si>
  <si>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</si>
  <si>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</si>
  <si>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</si>
  <si>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</si>
  <si>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</si>
  <si>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</si>
  <si>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</si>
  <si>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</si>
  <si>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</si>
  <si>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</si>
  <si>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</si>
  <si>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</si>
  <si>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</si>
  <si>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</si>
  <si>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</si>
  <si>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</si>
  <si>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</si>
  <si>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</si>
  <si>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</si>
  <si>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</si>
  <si>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</si>
  <si>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</si>
  <si>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</si>
  <si>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</si>
  <si>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</si>
  <si>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</si>
  <si>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</si>
  <si>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</si>
  <si>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</si>
  <si>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</si>
  <si>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</si>
  <si>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</si>
  <si>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</si>
  <si>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</si>
  <si>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</si>
  <si>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</si>
  <si>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</si>
  <si>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</si>
  <si>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</si>
  <si>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</si>
  <si>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</si>
  <si>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</si>
  <si>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</si>
  <si>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</si>
  <si>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</si>
  <si>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</si>
  <si>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</si>
  <si>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</si>
  <si>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</si>
  <si>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</si>
  <si>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</si>
  <si>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</si>
  <si>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</si>
  <si>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</si>
  <si>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</si>
  <si>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</si>
  <si>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</si>
  <si>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</si>
  <si>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</si>
  <si>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</si>
  <si>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</si>
  <si>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</si>
  <si>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</si>
  <si>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</si>
  <si>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</si>
  <si>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</si>
  <si>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</si>
  <si>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</si>
  <si>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</si>
  <si>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</si>
  <si>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</si>
  <si>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</si>
  <si>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</si>
  <si>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</si>
  <si>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</si>
  <si>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</si>
  <si>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</si>
  <si>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</si>
  <si>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</si>
  <si>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</si>
  <si>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</si>
  <si>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</si>
  <si>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</si>
  <si>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</si>
  <si>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</si>
  <si>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</si>
  <si>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</si>
  <si>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</si>
  <si>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</si>
  <si>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</si>
  <si>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</si>
  <si>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</si>
  <si>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</si>
  <si>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</si>
  <si>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</si>
  <si>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</si>
  <si>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</si>
  <si>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</si>
  <si>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</si>
  <si>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</si>
  <si>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</si>
  <si>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</si>
  <si>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</si>
  <si>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</si>
  <si>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</si>
  <si>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</si>
  <si>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</si>
  <si>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</si>
  <si>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</si>
  <si>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</si>
  <si>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</si>
  <si>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</si>
  <si>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</si>
  <si>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</si>
  <si>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</si>
  <si>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</si>
  <si>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</si>
  <si>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</si>
  <si>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</si>
  <si>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</si>
  <si>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</si>
  <si>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</si>
  <si>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</si>
  <si>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</si>
  <si>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</si>
  <si>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</si>
  <si>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</si>
  <si>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</si>
  <si>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</si>
  <si>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</si>
  <si>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</si>
  <si>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</si>
  <si>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</si>
  <si>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</si>
  <si>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</si>
  <si>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</si>
  <si>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</si>
  <si>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</si>
  <si>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</si>
  <si>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</si>
  <si>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</si>
  <si>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</si>
  <si>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</si>
  <si>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</si>
  <si>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</si>
  <si>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</si>
  <si>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</si>
  <si>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</si>
  <si>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</si>
  <si>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</si>
  <si>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</si>
  <si>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</si>
  <si>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</si>
  <si>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</si>
  <si>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</si>
  <si>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</si>
  <si>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</si>
  <si>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</si>
  <si>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</si>
  <si>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</si>
  <si>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</si>
  <si>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</si>
  <si>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</si>
  <si>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</si>
  <si>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</si>
  <si>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</si>
  <si>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</si>
  <si>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</si>
  <si>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</si>
  <si>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</si>
  <si>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</si>
  <si>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</si>
  <si>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</si>
  <si>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</si>
  <si>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</si>
  <si>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</si>
  <si>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</si>
  <si>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</si>
  <si>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</si>
  <si>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</si>
  <si>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</si>
  <si>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</si>
  <si>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</si>
  <si>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</si>
  <si>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</si>
  <si>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</si>
  <si>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</si>
  <si>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</si>
  <si>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</si>
  <si>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</si>
  <si>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</si>
  <si>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</si>
  <si>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</si>
  <si>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</si>
  <si>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</si>
  <si>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</si>
  <si>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</si>
  <si>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</si>
  <si>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</si>
  <si>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</si>
  <si>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</si>
  <si>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</si>
  <si>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</si>
  <si>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</si>
  <si>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</si>
  <si>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</si>
  <si>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</si>
  <si>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</si>
  <si>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</si>
  <si>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</si>
  <si>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</si>
  <si>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</si>
  <si>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</si>
  <si>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</si>
  <si>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</si>
  <si>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</si>
  <si>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</si>
  <si>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</si>
  <si>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</si>
  <si>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</si>
  <si>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</si>
  <si>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</si>
  <si>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</si>
  <si>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</si>
  <si>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</si>
  <si>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</si>
  <si>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</si>
  <si>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</si>
  <si>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</si>
  <si>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</si>
  <si>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</si>
  <si>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</si>
  <si>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</si>
  <si>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</si>
  <si>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</si>
  <si>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</si>
  <si>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</si>
  <si>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</si>
  <si>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</si>
  <si>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</si>
  <si>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</si>
  <si>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</si>
  <si>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</si>
  <si>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</si>
  <si>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</si>
  <si>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</si>
  <si>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</si>
  <si>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</si>
  <si>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</si>
  <si>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</si>
  <si>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</si>
  <si>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</si>
  <si>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</si>
  <si>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</si>
  <si>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</si>
  <si>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</si>
  <si>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</si>
  <si>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</si>
  <si>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</si>
  <si>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</si>
  <si>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</si>
  <si>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</si>
  <si>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</si>
  <si>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</si>
  <si>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</si>
  <si>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</si>
  <si>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</si>
  <si>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</si>
  <si>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</si>
  <si>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</si>
  <si>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</si>
  <si>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</si>
  <si>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</si>
  <si>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</si>
  <si>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</si>
  <si>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</si>
  <si>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</si>
  <si>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</si>
  <si>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</si>
  <si>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</si>
  <si>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</si>
  <si>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</si>
  <si>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</si>
  <si>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</si>
  <si>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</si>
  <si>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</si>
  <si>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</si>
  <si>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</si>
  <si>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</si>
  <si>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</si>
  <si>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</si>
  <si>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</si>
  <si>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</si>
  <si>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</si>
  <si>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</si>
  <si>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</si>
  <si>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</si>
  <si>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</si>
  <si>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</si>
  <si>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</si>
  <si>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</si>
  <si>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</si>
  <si>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</si>
  <si>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</si>
  <si>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</si>
  <si>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</si>
  <si>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</si>
  <si>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</si>
  <si>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</si>
  <si>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</si>
  <si>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</si>
  <si>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</si>
  <si>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</si>
  <si>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</si>
  <si>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</si>
  <si>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</si>
  <si>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</si>
  <si>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</si>
  <si>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</si>
  <si>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</si>
  <si>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</si>
  <si>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</si>
  <si>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</si>
  <si>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</si>
  <si>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</si>
  <si>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</si>
  <si>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</si>
  <si>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</si>
  <si>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</si>
  <si>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</si>
  <si>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</si>
  <si>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</si>
  <si>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</si>
  <si>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</si>
  <si>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</si>
  <si>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</si>
  <si>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</si>
  <si>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</si>
  <si>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</si>
  <si>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</si>
  <si>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</si>
  <si>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</si>
  <si>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</si>
  <si>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</si>
  <si>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</si>
  <si>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</si>
  <si>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</si>
  <si>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</si>
  <si>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</si>
  <si>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</si>
  <si>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</si>
  <si>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</si>
  <si>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</si>
  <si>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</si>
  <si>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</si>
  <si>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</si>
  <si>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</si>
  <si>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</si>
  <si>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</si>
  <si>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</si>
  <si>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</si>
  <si>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</si>
  <si>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</si>
  <si>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</si>
  <si>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</si>
  <si>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</si>
  <si>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</si>
  <si>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</si>
  <si>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</si>
  <si>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</si>
  <si>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</si>
  <si>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</si>
  <si>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</si>
  <si>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</si>
  <si>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</si>
  <si>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</si>
  <si>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</si>
  <si>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</si>
  <si>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</si>
  <si>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</si>
  <si>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</si>
  <si>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</si>
  <si>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</si>
  <si>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</si>
  <si>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</si>
  <si>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</si>
  <si>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</si>
  <si>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</si>
  <si>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</si>
  <si>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</si>
  <si>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</si>
  <si>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</si>
  <si>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</si>
  <si>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</si>
  <si>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</si>
  <si>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</si>
  <si>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</si>
  <si>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</si>
  <si>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</si>
  <si>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</si>
  <si>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</si>
  <si>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</si>
  <si>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</si>
  <si>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</si>
  <si>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</si>
  <si>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</si>
  <si>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</si>
  <si>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</si>
  <si>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</si>
  <si>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</si>
  <si>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</si>
  <si>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</si>
  <si>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</si>
  <si>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</si>
  <si>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</si>
  <si>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</si>
  <si>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</si>
  <si>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</si>
  <si>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</si>
  <si>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</si>
  <si>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</si>
  <si>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</si>
  <si>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</si>
  <si>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</si>
  <si>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</si>
  <si>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</si>
  <si>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</si>
  <si>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</si>
  <si>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</si>
  <si>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</si>
  <si>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</si>
  <si>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</si>
  <si>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</si>
  <si>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</si>
  <si>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</si>
  <si>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</si>
  <si>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</si>
  <si>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</si>
  <si>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</si>
  <si>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</si>
  <si>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</si>
  <si>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</si>
  <si>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</si>
  <si>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</si>
  <si>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</si>
  <si>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</si>
  <si>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</si>
  <si>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</si>
  <si>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</si>
  <si>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</si>
  <si>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</si>
  <si>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</si>
  <si>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</si>
  <si>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</si>
  <si>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</si>
  <si>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</si>
  <si>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</si>
  <si>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</si>
  <si>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</si>
  <si>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</si>
  <si>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</si>
  <si>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</si>
  <si>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</si>
  <si>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</si>
  <si>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</si>
  <si>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</si>
  <si>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</si>
  <si>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</si>
  <si>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</si>
  <si>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</si>
  <si>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</si>
  <si>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</si>
  <si>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</si>
  <si>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</si>
  <si>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</si>
  <si>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</si>
  <si>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</si>
  <si>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</si>
  <si>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</si>
  <si>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</si>
  <si>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</si>
  <si>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</si>
  <si>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</si>
  <si>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</si>
  <si>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</si>
  <si>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</si>
  <si>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</si>
  <si>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</si>
  <si>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</si>
  <si>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</si>
  <si>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</si>
  <si>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</si>
  <si>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</si>
  <si>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</si>
  <si>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</si>
  <si>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</si>
  <si>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</si>
  <si>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</si>
  <si>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</si>
  <si>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</si>
  <si>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</si>
  <si>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</si>
  <si>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</si>
  <si>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</si>
  <si>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</si>
  <si>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</si>
  <si>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</si>
  <si>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</si>
  <si>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</si>
  <si>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</si>
  <si>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</si>
  <si>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</si>
  <si>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</si>
  <si>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</si>
  <si>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</si>
  <si>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</si>
  <si>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</si>
  <si>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</si>
  <si>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</si>
  <si>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</si>
  <si>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</si>
  <si>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</si>
  <si>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</si>
  <si>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</si>
  <si>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</si>
  <si>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</si>
  <si>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</si>
  <si>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</si>
  <si>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</si>
  <si>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</si>
  <si>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</si>
  <si>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</si>
  <si>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</si>
  <si>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</si>
  <si>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</si>
  <si>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</si>
  <si>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</si>
  <si>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</si>
  <si>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</si>
  <si>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</si>
  <si>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</si>
  <si>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</si>
  <si>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</si>
  <si>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</si>
  <si>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</si>
  <si>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</si>
  <si>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</si>
  <si>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</si>
  <si>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</si>
  <si>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</si>
  <si>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</si>
  <si>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</si>
  <si>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</si>
  <si>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</si>
  <si>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</si>
  <si>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</si>
  <si>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</si>
  <si>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</si>
  <si>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</si>
  <si>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</si>
  <si>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</si>
  <si>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</si>
  <si>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</si>
  <si>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</si>
  <si>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</si>
  <si>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</si>
  <si>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</si>
  <si>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</si>
  <si>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</si>
  <si>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</si>
  <si>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</si>
  <si>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</si>
  <si>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</si>
  <si>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</si>
  <si>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</si>
  <si>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</si>
  <si>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</si>
  <si>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</si>
  <si>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</si>
  <si>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</si>
  <si>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</si>
  <si>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</si>
  <si>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</si>
  <si>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</si>
  <si>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</si>
  <si>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</si>
  <si>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</si>
  <si>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</si>
  <si>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</si>
  <si>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</si>
  <si>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</si>
  <si>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</si>
  <si>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</si>
  <si>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</si>
  <si>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</si>
  <si>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</si>
  <si>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</si>
  <si>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</si>
  <si>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</si>
  <si>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</si>
  <si>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</si>
  <si>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</si>
  <si>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</si>
  <si>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</si>
  <si>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</si>
  <si>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</si>
  <si>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</si>
  <si>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</si>
  <si>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</si>
  <si>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</si>
  <si>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</si>
  <si>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</si>
  <si>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</si>
  <si>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</si>
  <si>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</si>
  <si>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</si>
  <si>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</si>
  <si>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</si>
  <si>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</si>
  <si>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</si>
  <si>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</si>
  <si>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</si>
  <si>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</si>
  <si>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</si>
  <si>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</si>
  <si>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</si>
  <si>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</si>
  <si>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</si>
  <si>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</si>
  <si>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</si>
  <si>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</si>
  <si>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</si>
  <si>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</si>
  <si>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</si>
  <si>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</si>
  <si>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</si>
  <si>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</si>
  <si>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</si>
  <si>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</si>
  <si>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</si>
  <si>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</si>
  <si>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</si>
  <si>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</si>
  <si>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</si>
  <si>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</si>
  <si>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</si>
  <si>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</si>
  <si>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</si>
  <si>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</si>
  <si>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</si>
  <si>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</si>
  <si>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</si>
  <si>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</si>
  <si>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</si>
  <si>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</si>
  <si>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</si>
  <si>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</si>
  <si>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</si>
  <si>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</si>
  <si>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</si>
  <si>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</si>
  <si>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</si>
  <si>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</si>
  <si>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</si>
  <si>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</si>
  <si>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</si>
  <si>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</si>
  <si>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</si>
  <si>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</si>
  <si>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</si>
  <si>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</si>
  <si>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</si>
  <si>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</si>
  <si>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</si>
  <si>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</si>
  <si>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</si>
  <si>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</si>
  <si>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</si>
  <si>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</si>
  <si>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</si>
  <si>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</si>
  <si>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</si>
  <si>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</si>
  <si>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</si>
  <si>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</si>
  <si>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</si>
  <si>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</si>
  <si>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</si>
  <si>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</si>
  <si>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</si>
  <si>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</si>
  <si>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</si>
  <si>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</si>
  <si>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</si>
  <si>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</si>
  <si>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</si>
  <si>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</si>
  <si>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</si>
  <si>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</si>
  <si>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</si>
  <si>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</si>
  <si>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</si>
  <si>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</si>
  <si>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</si>
  <si>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</si>
  <si>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</si>
  <si>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</si>
  <si>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</si>
  <si>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</si>
  <si>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</si>
  <si>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</si>
  <si>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</si>
  <si>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</si>
  <si>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</si>
  <si>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</si>
  <si>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</si>
  <si>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</si>
  <si>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</si>
  <si>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</si>
  <si>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</si>
  <si>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</si>
  <si>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</si>
  <si>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</si>
  <si>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</si>
  <si>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</si>
  <si>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</si>
  <si>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</si>
  <si>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</si>
  <si>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</si>
  <si>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</si>
  <si>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</si>
  <si>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</si>
  <si>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</si>
  <si>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</si>
  <si>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</si>
  <si>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</si>
  <si>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</si>
  <si>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</si>
  <si>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</si>
  <si>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</si>
  <si>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</si>
  <si>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</si>
  <si>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</si>
  <si>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</si>
  <si>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</si>
  <si>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</si>
  <si>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</si>
  <si>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</si>
  <si>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</si>
  <si>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</si>
  <si>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</si>
  <si>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</si>
  <si>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</si>
  <si>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</si>
  <si>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</si>
  <si>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</si>
  <si>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</si>
  <si>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</si>
  <si>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</si>
  <si>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</si>
  <si>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</si>
  <si>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</si>
  <si>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</si>
  <si>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</si>
  <si>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</si>
  <si>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</si>
  <si>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</si>
  <si>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</si>
  <si>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</si>
  <si>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</si>
  <si>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</si>
  <si>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</si>
  <si>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</si>
  <si>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</si>
  <si>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</si>
  <si>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</si>
  <si>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</si>
  <si>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</si>
  <si>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</si>
  <si>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</si>
  <si>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</si>
  <si>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</si>
  <si>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</si>
  <si>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</si>
  <si>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</si>
  <si>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</si>
  <si>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</si>
  <si>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</si>
  <si>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</si>
  <si>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</si>
  <si>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</si>
  <si>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</si>
  <si>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</si>
  <si>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</si>
  <si>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</si>
  <si>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</si>
  <si>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</si>
  <si>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</si>
  <si>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</si>
  <si>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</si>
  <si>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</si>
  <si>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</si>
  <si>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</si>
  <si>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</si>
  <si>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</si>
  <si>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</si>
  <si>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</si>
  <si>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</si>
  <si>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</si>
  <si>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</si>
  <si>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</si>
  <si>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</si>
  <si>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</si>
  <si>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</si>
  <si>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</si>
  <si>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</si>
  <si>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</si>
  <si>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</si>
  <si>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</si>
  <si>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</si>
  <si>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</si>
  <si>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</si>
  <si>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</si>
  <si>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</si>
  <si>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</si>
  <si>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</si>
  <si>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</si>
  <si>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</si>
  <si>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</si>
  <si>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</si>
  <si>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</si>
  <si>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</si>
  <si>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</si>
  <si>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</si>
  <si>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</si>
  <si>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</si>
  <si>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</si>
  <si>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</si>
  <si>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</si>
  <si>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</si>
  <si>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</si>
  <si>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</si>
  <si>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</si>
  <si>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</si>
  <si>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</si>
  <si>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</si>
  <si>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</si>
  <si>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</si>
  <si>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</si>
  <si>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</si>
  <si>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</si>
  <si>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</si>
  <si>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</si>
  <si>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</si>
  <si>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</si>
  <si>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</si>
  <si>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</si>
  <si>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</si>
  <si>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</si>
  <si>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</si>
  <si>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</si>
  <si>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</si>
  <si>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</si>
  <si>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</si>
  <si>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</si>
  <si>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</si>
  <si>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</si>
  <si>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</si>
  <si>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</si>
  <si>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</si>
  <si>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</si>
  <si>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</si>
  <si>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</si>
  <si>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</si>
  <si>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</si>
  <si>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</si>
  <si>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</si>
  <si>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</si>
  <si>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</si>
  <si>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</si>
  <si>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</si>
  <si>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</si>
  <si>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</si>
  <si>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</si>
  <si>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</si>
  <si>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</si>
  <si>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</si>
  <si>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</si>
  <si>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</si>
  <si>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</si>
  <si>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</si>
  <si>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</si>
  <si>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</si>
  <si>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</si>
  <si>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</si>
  <si>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</si>
  <si>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</si>
  <si>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</si>
  <si>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</si>
  <si>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</si>
  <si>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</si>
  <si>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</si>
  <si>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</si>
  <si>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</si>
  <si>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</si>
  <si>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</si>
  <si>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</si>
  <si>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</si>
  <si>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</si>
  <si>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</si>
  <si>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</si>
  <si>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</si>
  <si>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</si>
  <si>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</si>
  <si>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</si>
  <si>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</si>
  <si>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</si>
  <si>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</si>
  <si>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</si>
  <si>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</si>
  <si>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</si>
  <si>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</si>
  <si>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</si>
  <si>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</si>
  <si>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</si>
  <si>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</si>
  <si>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</si>
  <si>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</si>
  <si>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</si>
  <si>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</si>
  <si>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</si>
  <si>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</si>
  <si>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</si>
  <si>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</si>
  <si>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</si>
  <si>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</si>
  <si>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</si>
  <si>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</si>
  <si>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</si>
  <si>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</si>
  <si>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</si>
  <si>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</si>
  <si>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</si>
  <si>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</si>
  <si>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</si>
  <si>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</si>
  <si>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</si>
  <si>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</si>
  <si>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</si>
  <si>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</si>
  <si>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</si>
  <si>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</si>
  <si>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</si>
  <si>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</si>
  <si>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</si>
  <si>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</si>
  <si>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</si>
  <si>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</si>
  <si>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</si>
  <si>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</si>
  <si>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</si>
  <si>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</si>
  <si>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</si>
  <si>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</si>
  <si>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</si>
  <si>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</si>
  <si>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</si>
  <si>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</si>
  <si>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</si>
  <si>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</si>
  <si>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</si>
  <si>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</si>
  <si>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</si>
  <si>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</si>
  <si>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</si>
  <si>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</si>
  <si>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</si>
  <si>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</si>
  <si>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</si>
  <si>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</si>
  <si>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</si>
  <si>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</si>
  <si>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</si>
  <si>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</si>
  <si>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</si>
  <si>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</si>
  <si>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</si>
  <si>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</si>
  <si>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</si>
  <si>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</si>
  <si>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</si>
  <si>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</si>
  <si>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</si>
  <si>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</si>
  <si>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</si>
  <si>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</si>
  <si>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</si>
  <si>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</si>
  <si>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</si>
  <si>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</si>
  <si>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</si>
  <si>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</si>
  <si>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</si>
  <si>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</si>
  <si>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</si>
  <si>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</si>
  <si>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</si>
  <si>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</si>
  <si>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</si>
  <si>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</si>
  <si>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</si>
  <si>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</si>
  <si>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</si>
  <si>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</si>
  <si>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</si>
  <si>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</si>
  <si>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</si>
  <si>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</si>
  <si>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</si>
  <si>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</si>
  <si>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</si>
  <si>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</si>
  <si>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</si>
  <si>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</si>
  <si>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</si>
  <si>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</si>
  <si>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</si>
  <si>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</si>
  <si>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</si>
  <si>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</si>
  <si>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</si>
  <si>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</si>
  <si>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</si>
  <si>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</si>
  <si>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</si>
  <si>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</si>
  <si>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</si>
  <si>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</si>
  <si>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</si>
  <si>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</si>
  <si>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</si>
  <si>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</si>
  <si>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</si>
  <si>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</si>
  <si>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</si>
  <si>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</si>
  <si>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</si>
  <si>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</si>
  <si>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</si>
  <si>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</si>
  <si>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</si>
  <si>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</si>
  <si>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</si>
  <si>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</si>
  <si>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</si>
  <si>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</si>
  <si>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</si>
  <si>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</si>
  <si>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</si>
  <si>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</si>
  <si>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</si>
  <si>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</si>
  <si>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</si>
  <si>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</si>
  <si>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</si>
  <si>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</si>
  <si>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</si>
  <si>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</si>
  <si>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</si>
  <si>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</si>
  <si>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</si>
  <si>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</si>
  <si>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</si>
  <si>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</si>
  <si>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</si>
  <si>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</si>
  <si>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</si>
  <si>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</si>
  <si>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</si>
  <si>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</si>
  <si>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</si>
  <si>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</si>
  <si>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</si>
  <si>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</si>
  <si>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</si>
  <si>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</si>
  <si>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</si>
  <si>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</si>
  <si>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</si>
  <si>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</si>
  <si>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</si>
  <si>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</si>
  <si>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</si>
  <si>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</si>
  <si>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</si>
  <si>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</si>
  <si>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</si>
  <si>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</si>
  <si>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</si>
  <si>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</si>
  <si>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</si>
  <si>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</si>
  <si>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</si>
  <si>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</si>
  <si>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</si>
  <si>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</si>
  <si>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</si>
  <si>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</si>
  <si>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</si>
  <si>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</si>
  <si>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</si>
  <si>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</si>
  <si>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</si>
  <si>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</si>
  <si>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</si>
  <si>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</si>
  <si>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</si>
  <si>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</si>
  <si>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</si>
  <si>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</si>
  <si>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</si>
  <si>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</si>
  <si>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</si>
  <si>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</si>
  <si>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</si>
  <si>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</si>
  <si>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</si>
  <si>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</si>
  <si>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</si>
  <si>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</si>
  <si>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</si>
  <si>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</si>
  <si>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</si>
  <si>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</si>
  <si>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</si>
  <si>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</si>
  <si>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</si>
  <si>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</si>
  <si>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</si>
  <si>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</si>
  <si>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</si>
  <si>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</si>
  <si>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</si>
  <si>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</si>
  <si>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</si>
  <si>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</si>
  <si>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</si>
  <si>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</si>
  <si>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</si>
  <si>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</si>
  <si>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</si>
  <si>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</si>
  <si>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</si>
  <si>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</si>
  <si>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</si>
  <si>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</si>
  <si>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</si>
  <si>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</si>
  <si>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</si>
  <si>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</si>
  <si>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</si>
  <si>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</si>
  <si>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</si>
  <si>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</si>
  <si>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</si>
  <si>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</si>
  <si>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</si>
  <si>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</si>
  <si>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</si>
  <si>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</si>
  <si>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</si>
  <si>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</si>
  <si>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</si>
  <si>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</si>
  <si>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</si>
  <si>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</si>
  <si>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</si>
  <si>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</si>
  <si>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</si>
  <si>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</si>
  <si>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</si>
  <si>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</si>
  <si>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</si>
  <si>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</si>
  <si>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</si>
  <si>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</si>
  <si>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</si>
  <si>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</si>
  <si>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</si>
  <si>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</si>
  <si>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</si>
  <si>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</si>
  <si>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</si>
  <si>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</si>
  <si>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</si>
  <si>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</si>
  <si>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</si>
  <si>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</si>
  <si>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</si>
  <si>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</si>
  <si>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</si>
  <si>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</si>
  <si>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</si>
  <si>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</si>
  <si>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</si>
  <si>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</si>
  <si>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</si>
  <si>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</si>
  <si>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</si>
  <si>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</si>
  <si>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</si>
  <si>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</si>
  <si>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</si>
  <si>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</si>
  <si>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</si>
  <si>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</si>
  <si>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</si>
  <si>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</si>
  <si>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</si>
  <si>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</si>
  <si>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</si>
  <si>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</si>
  <si>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</si>
  <si>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</si>
  <si>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</si>
  <si>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</si>
  <si>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</si>
  <si>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</si>
  <si>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</si>
  <si>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</si>
  <si>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</si>
  <si>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</si>
  <si>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</si>
  <si>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</si>
  <si>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</si>
  <si>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</si>
  <si>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</si>
  <si>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</si>
  <si>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</si>
  <si>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</si>
  <si>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</si>
  <si>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</si>
  <si>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</si>
  <si>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</si>
  <si>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</si>
  <si>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</si>
  <si>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</si>
  <si>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</si>
  <si>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</si>
  <si>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</si>
  <si>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</si>
  <si>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</si>
  <si>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</si>
  <si>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</si>
  <si>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</si>
  <si>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</si>
  <si>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</si>
  <si>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</si>
  <si>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</si>
  <si>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</si>
  <si>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</si>
  <si>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</si>
  <si>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</si>
  <si>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</si>
  <si>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</si>
  <si>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</si>
  <si>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</si>
  <si>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</si>
  <si>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</si>
  <si>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</si>
  <si>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</si>
  <si>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</si>
  <si>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</si>
  <si>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</si>
  <si>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</si>
  <si>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</si>
  <si>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</si>
  <si>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</si>
  <si>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</si>
  <si>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</si>
  <si>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</si>
  <si>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</si>
  <si>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</si>
  <si>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</si>
  <si>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</si>
  <si>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</si>
  <si>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</si>
  <si>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</si>
  <si>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</si>
  <si>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</si>
  <si>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</si>
  <si>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</si>
  <si>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</si>
  <si>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</si>
  <si>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</si>
  <si>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</si>
  <si>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</si>
  <si>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</si>
  <si>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</si>
  <si>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</si>
  <si>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</si>
  <si>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</si>
  <si>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</si>
  <si>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</si>
  <si>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</si>
  <si>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</si>
  <si>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</si>
  <si>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</si>
  <si>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</si>
  <si>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</si>
  <si>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</si>
  <si>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</si>
  <si>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</si>
  <si>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</si>
  <si>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</si>
  <si>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</si>
  <si>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</si>
  <si>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</si>
  <si>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</si>
  <si>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</si>
  <si>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</si>
  <si>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</si>
  <si>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</si>
  <si>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</si>
  <si>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</si>
  <si>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</si>
  <si>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</si>
  <si>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</si>
  <si>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</si>
  <si>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</si>
  <si>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</si>
  <si>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</si>
  <si>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</si>
  <si>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</si>
  <si>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</si>
  <si>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</si>
  <si>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</si>
  <si>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</si>
  <si>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</si>
  <si>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</si>
  <si>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</si>
  <si>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</si>
  <si>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</si>
  <si>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</si>
  <si>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</si>
  <si>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</si>
  <si>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</si>
  <si>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</si>
  <si>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</si>
  <si>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</si>
  <si>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</si>
  <si>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</si>
  <si>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</si>
  <si>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</si>
  <si>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</si>
  <si>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</si>
  <si>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</si>
  <si>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</si>
  <si>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</si>
  <si>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</si>
  <si>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</si>
  <si>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</si>
  <si>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</si>
  <si>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</si>
  <si>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</si>
  <si>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</si>
  <si>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</si>
  <si>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</si>
  <si>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</si>
  <si>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</si>
  <si>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</si>
  <si>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</si>
  <si>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</si>
  <si>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</si>
  <si>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</si>
  <si>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</si>
  <si>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</si>
  <si>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</si>
  <si>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</si>
  <si>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</si>
  <si>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</si>
  <si>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</si>
  <si>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</si>
  <si>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</si>
  <si>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</si>
  <si>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</si>
  <si>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</si>
  <si>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</si>
  <si>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</si>
  <si>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</si>
  <si>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</si>
  <si>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</si>
  <si>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</si>
  <si>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</si>
  <si>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</si>
  <si>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</si>
  <si>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</si>
  <si>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</si>
  <si>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</si>
  <si>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</si>
  <si>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</si>
  <si>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</si>
  <si>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</si>
  <si>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</si>
  <si>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</si>
  <si>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</si>
  <si>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</si>
  <si>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</si>
  <si>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</si>
  <si>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</si>
  <si>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</si>
  <si>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</si>
  <si>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</si>
  <si>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</si>
  <si>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</si>
  <si>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</si>
  <si>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</si>
  <si>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</si>
  <si>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</si>
  <si>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</si>
  <si>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</si>
  <si>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</si>
  <si>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</si>
  <si>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</si>
  <si>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</si>
  <si>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</si>
  <si>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</si>
  <si>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</si>
  <si>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</si>
  <si>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</si>
  <si>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</si>
  <si>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</si>
  <si>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</si>
  <si>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</si>
  <si>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</si>
  <si>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</si>
  <si>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</si>
  <si>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</si>
  <si>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</si>
  <si>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</si>
  <si>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</si>
  <si>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</si>
  <si>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</si>
  <si>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</si>
  <si>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</si>
  <si>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</si>
  <si>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</si>
  <si>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</si>
  <si>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</si>
  <si>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</si>
  <si>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</si>
  <si>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</si>
  <si>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</si>
  <si>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</si>
  <si>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</si>
  <si>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</si>
  <si>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</si>
  <si>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</si>
  <si>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</si>
  <si>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</si>
  <si>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</si>
  <si>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</si>
  <si>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</si>
  <si>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</si>
  <si>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</si>
  <si>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</si>
  <si>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</si>
  <si>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</si>
  <si>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</si>
  <si>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</si>
  <si>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</si>
  <si>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</si>
  <si>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</si>
  <si>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</si>
  <si>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</si>
  <si>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</si>
  <si>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</si>
  <si>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</si>
  <si>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</si>
  <si>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</si>
  <si>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</si>
  <si>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</si>
  <si>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</si>
  <si>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</si>
  <si>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</si>
  <si>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</si>
  <si>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</si>
  <si>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</si>
  <si>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</si>
  <si>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</si>
  <si>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</si>
  <si>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</si>
  <si>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</si>
  <si>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</si>
  <si>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</si>
  <si>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</si>
  <si>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</si>
  <si>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</si>
  <si>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</si>
  <si>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</si>
  <si>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</si>
  <si>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</si>
  <si>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</si>
  <si>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</si>
  <si>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</si>
  <si>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</si>
  <si>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</si>
  <si>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</si>
  <si>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</si>
  <si>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</si>
  <si>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</si>
  <si>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</si>
  <si>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</si>
  <si>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</si>
  <si>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</si>
  <si>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</si>
  <si>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</si>
  <si>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</si>
  <si>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</si>
  <si>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</si>
  <si>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</si>
  <si>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</si>
  <si>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</si>
  <si>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</si>
  <si>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</si>
  <si>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</si>
  <si>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</si>
  <si>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</si>
  <si>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</si>
  <si>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</si>
  <si>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</si>
  <si>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</si>
  <si>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</si>
  <si>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</si>
  <si>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</si>
  <si>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</si>
  <si>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</si>
  <si>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</si>
  <si>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</si>
  <si>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</si>
  <si>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</si>
  <si>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</si>
  <si>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</si>
  <si>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</si>
  <si>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</si>
  <si>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</si>
  <si>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</si>
  <si>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</si>
  <si>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</si>
  <si>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</si>
  <si>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</si>
  <si>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</si>
  <si>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</si>
  <si>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</si>
  <si>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</si>
  <si>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</si>
  <si>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</si>
  <si>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</si>
  <si>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</si>
  <si>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</si>
  <si>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</si>
  <si>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</si>
  <si>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</si>
  <si>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</si>
  <si>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</si>
  <si>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</si>
  <si>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</si>
  <si>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</si>
  <si>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</si>
  <si>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</si>
  <si>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</si>
  <si>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</si>
  <si>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</si>
  <si>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</si>
  <si>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</si>
  <si>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</si>
  <si>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</si>
  <si>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</si>
  <si>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</si>
  <si>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</si>
  <si>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</si>
  <si>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</si>
  <si>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</si>
  <si>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</si>
  <si>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</si>
  <si>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</si>
  <si>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</si>
  <si>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</si>
  <si>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</si>
  <si>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</si>
  <si>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</si>
  <si>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</si>
  <si>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</si>
  <si>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</si>
  <si>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</si>
  <si>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</si>
  <si>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</si>
  <si>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</si>
  <si>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</si>
  <si>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</si>
  <si>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</si>
  <si>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</si>
  <si>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</si>
  <si>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</si>
  <si>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</si>
  <si>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</si>
  <si>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</si>
  <si>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</si>
  <si>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</si>
  <si>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</si>
  <si>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</si>
  <si>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</si>
  <si>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</si>
  <si>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</si>
  <si>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</si>
  <si>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</si>
  <si>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</si>
  <si>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</si>
  <si>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</si>
  <si>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</si>
  <si>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</si>
  <si>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</si>
  <si>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</si>
  <si>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</si>
  <si>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</si>
  <si>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</si>
  <si>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</si>
  <si>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</si>
  <si>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</si>
  <si>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</si>
  <si>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</si>
  <si>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</si>
  <si>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</si>
  <si>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</si>
  <si>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</si>
  <si>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</si>
  <si>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</si>
  <si>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</si>
  <si>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</si>
  <si>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</si>
  <si>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</si>
  <si>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</si>
  <si>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</si>
  <si>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</si>
  <si>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</si>
  <si>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</si>
  <si>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</si>
  <si>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</si>
  <si>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</si>
  <si>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</si>
  <si>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</si>
  <si>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</si>
  <si>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</si>
  <si>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</si>
  <si>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</si>
  <si>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</si>
  <si>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</si>
  <si>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</si>
  <si>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</si>
  <si>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</si>
  <si>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</si>
  <si>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</si>
  <si>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</si>
  <si>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</si>
  <si>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</si>
  <si>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</si>
  <si>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</si>
  <si>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</si>
  <si>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</si>
  <si>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</si>
  <si>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</si>
  <si>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</si>
  <si>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</si>
  <si>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</si>
  <si>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</si>
  <si>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</si>
  <si>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</si>
  <si>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</si>
  <si>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</si>
  <si>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</si>
  <si>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</si>
  <si>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</si>
  <si>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</si>
  <si>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</si>
  <si>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</si>
  <si>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</si>
  <si>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</si>
  <si>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</si>
  <si>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</si>
  <si>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</si>
  <si>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</si>
  <si>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</si>
  <si>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</si>
  <si>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</si>
  <si>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</si>
  <si>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</si>
  <si>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</si>
  <si>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</si>
  <si>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</si>
  <si>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</si>
  <si>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</si>
  <si>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</si>
  <si>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</si>
  <si>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</si>
  <si>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</si>
  <si>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</si>
  <si>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</si>
  <si>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</si>
  <si>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</si>
  <si>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</si>
  <si>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</si>
  <si>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</si>
  <si>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</si>
  <si>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</si>
  <si>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</si>
  <si>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</si>
  <si>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</si>
  <si>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</si>
  <si>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</si>
  <si>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</si>
  <si>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</si>
  <si>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</si>
  <si>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</si>
  <si>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</si>
  <si>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</si>
  <si>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</si>
  <si>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</si>
  <si>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</si>
  <si>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</si>
  <si>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</si>
  <si>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</si>
  <si>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</si>
  <si>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</si>
  <si>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</si>
  <si>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</si>
  <si>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</si>
  <si>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</si>
  <si>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</si>
  <si>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</si>
  <si>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</si>
  <si>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</si>
  <si>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</si>
  <si>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</si>
  <si>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</si>
  <si>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</si>
  <si>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</si>
  <si>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</si>
  <si>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</si>
  <si>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</si>
  <si>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</si>
  <si>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</si>
  <si>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</si>
  <si>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</si>
  <si>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</si>
  <si>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</si>
  <si>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</si>
  <si>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</si>
  <si>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</si>
  <si>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</si>
  <si>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</si>
  <si>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</si>
  <si>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</si>
  <si>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</si>
  <si>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</si>
  <si>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</si>
  <si>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</si>
  <si>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</si>
  <si>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</si>
  <si>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</si>
  <si>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</si>
  <si>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</si>
  <si>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</si>
  <si>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</si>
  <si>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</si>
  <si>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</si>
  <si>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</si>
  <si>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</si>
  <si>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</si>
  <si>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</si>
  <si>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</si>
  <si>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</si>
  <si>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</si>
  <si>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</si>
  <si>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</si>
  <si>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</si>
  <si>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</si>
  <si>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</si>
  <si>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</si>
  <si>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</si>
  <si>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</si>
  <si>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</si>
  <si>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</si>
  <si>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</si>
  <si>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</si>
  <si>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</si>
  <si>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</si>
  <si>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</si>
  <si>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</si>
  <si>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</si>
  <si>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</si>
  <si>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</si>
  <si>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</si>
  <si>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</si>
  <si>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</si>
  <si>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</si>
  <si>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</si>
  <si>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</si>
  <si>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</si>
  <si>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</si>
  <si>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</si>
  <si>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</si>
  <si>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</si>
  <si>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</si>
  <si>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</si>
  <si>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</si>
  <si>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</si>
  <si>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</si>
  <si>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</si>
  <si>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</si>
  <si>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</si>
  <si>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</si>
  <si>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</si>
  <si>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</si>
  <si>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</si>
  <si>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</si>
  <si>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</si>
  <si>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</si>
  <si>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</si>
  <si>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</si>
  <si>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</si>
  <si>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</si>
  <si>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</si>
  <si>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</si>
  <si>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</si>
  <si>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</si>
  <si>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</si>
  <si>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</si>
  <si>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</si>
  <si>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</si>
  <si>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</si>
  <si>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</si>
  <si>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</si>
  <si>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</si>
  <si>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</si>
  <si>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</si>
  <si>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</si>
  <si>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</si>
  <si>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</si>
  <si>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</si>
  <si>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</si>
  <si>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</si>
  <si>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</si>
  <si>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</si>
  <si>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</si>
  <si>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</si>
  <si>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</si>
  <si>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</si>
  <si>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</si>
  <si>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</si>
  <si>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</si>
  <si>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</si>
  <si>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</si>
  <si>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</si>
  <si>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</si>
  <si>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</si>
  <si>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</si>
  <si>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</si>
  <si>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</si>
  <si>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</si>
  <si>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</si>
  <si>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</si>
  <si>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</si>
  <si>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</si>
  <si>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</si>
  <si>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</si>
  <si>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</si>
  <si>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</si>
  <si>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</si>
  <si>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</si>
  <si>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</si>
  <si>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</si>
  <si>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</si>
  <si>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</si>
  <si>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</si>
  <si>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</si>
  <si>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</si>
  <si>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</si>
  <si>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</si>
  <si>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</si>
  <si>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</si>
  <si>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</si>
  <si>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</si>
  <si>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</si>
  <si>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</si>
  <si>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</si>
  <si>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</si>
  <si>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</si>
  <si>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</si>
  <si>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</si>
  <si>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</si>
  <si>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</si>
  <si>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</si>
  <si>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</si>
  <si>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</si>
  <si>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</si>
  <si>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</si>
  <si>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</si>
  <si>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</si>
  <si>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</si>
  <si>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</si>
  <si>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</si>
  <si>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</si>
  <si>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</si>
  <si>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</si>
  <si>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</si>
  <si>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</si>
  <si>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</si>
  <si>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</si>
  <si>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</si>
  <si>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</si>
  <si>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</si>
  <si>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</si>
  <si>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</si>
  <si>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</si>
  <si>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</si>
  <si>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</si>
  <si>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</si>
  <si>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</si>
  <si>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</si>
  <si>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</si>
  <si>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</si>
  <si>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</si>
  <si>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</si>
  <si>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</si>
  <si>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</si>
  <si>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</si>
  <si>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</si>
  <si>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</si>
  <si>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</si>
  <si>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</si>
  <si>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</si>
  <si>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</si>
  <si>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</si>
  <si>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</si>
  <si>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</si>
  <si>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</si>
  <si>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</si>
  <si>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</si>
  <si>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</si>
  <si>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</si>
  <si>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</si>
  <si>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</si>
  <si>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</si>
  <si>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</si>
  <si>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</si>
  <si>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</si>
  <si>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</si>
  <si>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</si>
  <si>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</si>
  <si>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</si>
  <si>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</si>
  <si>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</si>
  <si>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</si>
  <si>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</si>
  <si>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</si>
  <si>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</si>
  <si>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</si>
  <si>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</si>
  <si>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</si>
  <si>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</si>
  <si>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</si>
  <si>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</si>
  <si>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</si>
  <si>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</si>
  <si>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</si>
  <si>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</si>
  <si>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</si>
  <si>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</si>
  <si>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</si>
  <si>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</si>
  <si>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</si>
  <si>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</si>
  <si>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</si>
  <si>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</si>
  <si>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</si>
  <si>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</si>
  <si>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</si>
  <si>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</si>
  <si>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</si>
  <si>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</si>
  <si>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</si>
  <si>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</si>
  <si>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</si>
  <si>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</si>
  <si>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</si>
  <si>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</si>
  <si>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</si>
  <si>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</si>
  <si>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</si>
  <si>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</si>
  <si>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</si>
  <si>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</si>
  <si>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</si>
  <si>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</si>
  <si>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</si>
  <si>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</si>
  <si>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</si>
  <si>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</si>
  <si>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</si>
  <si>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</si>
  <si>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</si>
  <si>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</si>
  <si>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</si>
  <si>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</si>
  <si>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</si>
  <si>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</si>
  <si>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</si>
  <si>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</si>
  <si>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</si>
  <si>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</si>
  <si>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</si>
  <si>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</si>
  <si>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</si>
  <si>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</si>
  <si>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</si>
  <si>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</si>
  <si>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</si>
  <si>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</si>
  <si>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</si>
  <si>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</si>
  <si>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</si>
  <si>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</si>
  <si>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</si>
  <si>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</si>
  <si>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</si>
  <si>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</si>
  <si>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</si>
  <si>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</si>
  <si>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</si>
  <si>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</si>
  <si>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</si>
  <si>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</si>
  <si>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</si>
  <si>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</si>
  <si>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</si>
  <si>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</si>
  <si>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</si>
  <si>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</si>
  <si>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</si>
  <si>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</si>
  <si>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</si>
  <si>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</si>
  <si>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</si>
  <si>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</si>
  <si>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</si>
  <si>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</si>
  <si>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</si>
  <si>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</si>
  <si>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</si>
  <si>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</si>
  <si>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</si>
  <si>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</si>
  <si>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</si>
  <si>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</si>
  <si>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</si>
  <si>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</si>
  <si>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</si>
  <si>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</si>
  <si>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</si>
  <si>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</si>
  <si>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</si>
  <si>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</si>
  <si>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</si>
  <si>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</si>
  <si>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</si>
  <si>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</si>
  <si>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</si>
  <si>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</si>
  <si>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</si>
  <si>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</si>
  <si>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</si>
  <si>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</si>
  <si>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</si>
  <si>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</si>
  <si>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</si>
  <si>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</si>
  <si>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</si>
  <si>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</si>
  <si>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</si>
  <si>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</si>
  <si>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</si>
  <si>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</si>
  <si>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</si>
  <si>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</si>
  <si>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</si>
  <si>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</si>
  <si>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</si>
  <si>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</si>
  <si>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</si>
  <si>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</si>
  <si>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</si>
  <si>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</si>
  <si>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</si>
  <si>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</si>
  <si>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</si>
  <si>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</si>
  <si>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</si>
  <si>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</si>
  <si>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</si>
  <si>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</si>
  <si>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</si>
  <si>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</si>
  <si>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</si>
  <si>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</si>
  <si>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</si>
  <si>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</si>
  <si>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</si>
  <si>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</si>
  <si>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</si>
  <si>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</si>
  <si>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</si>
  <si>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</si>
  <si>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</si>
  <si>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</si>
  <si>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</si>
  <si>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</si>
  <si>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</si>
  <si>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</si>
  <si>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</si>
  <si>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</si>
  <si>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</si>
  <si>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</si>
  <si>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</si>
  <si>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</si>
  <si>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</si>
  <si>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</si>
  <si>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</si>
  <si>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</si>
  <si>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</si>
  <si>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</si>
  <si>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</si>
  <si>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</si>
  <si>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</si>
  <si>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</si>
  <si>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</si>
  <si>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</si>
  <si>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</si>
  <si>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</si>
  <si>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</si>
  <si>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</si>
  <si>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</si>
  <si>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</si>
  <si>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</si>
  <si>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</si>
  <si>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</si>
  <si>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</si>
  <si>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</si>
  <si>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</si>
  <si>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</si>
  <si>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</si>
  <si>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</si>
  <si>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</si>
  <si>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</si>
  <si>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</si>
  <si>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</si>
  <si>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</si>
  <si>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</si>
  <si>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</si>
  <si>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</si>
  <si>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</si>
  <si>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</si>
  <si>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</si>
  <si>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</si>
  <si>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</si>
  <si>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</si>
  <si>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</si>
  <si>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</si>
  <si>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</si>
  <si>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</si>
  <si>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</si>
  <si>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</si>
  <si>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</si>
  <si>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</si>
  <si>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</si>
  <si>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</si>
  <si>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</si>
  <si>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</si>
  <si>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</si>
  <si>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</si>
  <si>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</si>
  <si>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</si>
  <si>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</si>
  <si>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</si>
  <si>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</si>
  <si>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</si>
  <si>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</si>
  <si>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</si>
  <si>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</si>
  <si>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</si>
  <si>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</si>
  <si>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</si>
  <si>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</si>
  <si>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</si>
  <si>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</si>
  <si>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</si>
  <si>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</si>
  <si>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</si>
  <si>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</si>
  <si>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</si>
  <si>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</si>
  <si>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</si>
  <si>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</si>
  <si>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</si>
  <si>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</si>
  <si>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</si>
  <si>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</si>
  <si>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</si>
  <si>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</si>
  <si>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</si>
  <si>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</si>
  <si>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</si>
  <si>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</si>
  <si>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</si>
  <si>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</si>
  <si>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</si>
  <si>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</si>
  <si>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</si>
  <si>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</si>
  <si>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</si>
  <si>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</si>
  <si>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</si>
  <si>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</si>
  <si>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</si>
  <si>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</si>
  <si>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</si>
  <si>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</si>
  <si>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</si>
  <si>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</si>
  <si>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</si>
  <si>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</si>
  <si>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</si>
  <si>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</si>
  <si>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</si>
  <si>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</si>
  <si>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</si>
  <si>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</si>
  <si>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</si>
  <si>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</si>
  <si>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</si>
  <si>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</si>
  <si>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</si>
  <si>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</si>
  <si>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</si>
  <si>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</si>
  <si>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</si>
  <si>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</si>
  <si>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</si>
  <si>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</si>
  <si>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</si>
  <si>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</si>
  <si>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</si>
  <si>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</si>
  <si>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</si>
  <si>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</si>
  <si>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</si>
  <si>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</si>
  <si>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</si>
  <si>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</si>
  <si>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</si>
  <si>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</si>
  <si>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</si>
  <si>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</si>
  <si>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</si>
  <si>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</si>
  <si>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</si>
  <si>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</si>
  <si>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</si>
  <si>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</si>
  <si>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</si>
  <si>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</si>
  <si>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</si>
  <si>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</si>
  <si>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</si>
  <si>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</si>
  <si>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</si>
  <si>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</si>
  <si>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</si>
  <si>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</si>
  <si>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</si>
  <si>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</si>
  <si>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</si>
  <si>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</si>
  <si>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</si>
  <si>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</si>
  <si>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</si>
  <si>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</si>
  <si>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</si>
  <si>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</si>
  <si>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</si>
  <si>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</si>
  <si>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</si>
  <si>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</si>
  <si>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</si>
  <si>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</si>
  <si>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</si>
  <si>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</si>
  <si>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</si>
  <si>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</si>
  <si>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</si>
  <si>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</si>
  <si>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</si>
  <si>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</si>
  <si>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</si>
  <si>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</si>
  <si>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</si>
  <si>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</si>
  <si>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</si>
  <si>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</si>
  <si>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</si>
  <si>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</si>
  <si>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</si>
  <si>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</si>
  <si>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</si>
  <si>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</si>
  <si>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</si>
  <si>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</si>
  <si>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</si>
  <si>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</si>
  <si>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</si>
  <si>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</si>
  <si>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</si>
  <si>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</si>
  <si>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</si>
  <si>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</si>
  <si>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</si>
  <si>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</si>
  <si>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</si>
  <si>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</si>
  <si>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</si>
  <si>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</si>
  <si>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</si>
  <si>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</si>
  <si>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</si>
  <si>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</si>
  <si>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</si>
  <si>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</si>
  <si>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</si>
  <si>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</si>
  <si>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</si>
  <si>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</si>
  <si>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</si>
  <si>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</si>
  <si>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</si>
  <si>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</si>
  <si>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</si>
  <si>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</si>
  <si>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</si>
  <si>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</si>
  <si>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</si>
  <si>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</si>
  <si>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</si>
  <si>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</si>
  <si>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</si>
  <si>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</si>
  <si>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</si>
  <si>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</si>
  <si>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</si>
  <si>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</si>
  <si>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</si>
  <si>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</si>
  <si>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</si>
  <si>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</si>
  <si>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</si>
  <si>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</si>
  <si>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</si>
  <si>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</si>
  <si>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</si>
  <si>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</si>
  <si>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</si>
  <si>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</si>
  <si>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</si>
  <si>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</si>
  <si>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</si>
  <si>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</si>
  <si>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</si>
  <si>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</si>
  <si>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</si>
  <si>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</si>
  <si>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</si>
  <si>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</si>
  <si>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</si>
  <si>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</si>
  <si>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</si>
  <si>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</si>
  <si>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</si>
  <si>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</si>
  <si>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</si>
  <si>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</si>
  <si>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</si>
  <si>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</si>
  <si>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</si>
  <si>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</si>
  <si>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</si>
  <si>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</si>
  <si>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</si>
  <si>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</si>
  <si>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</si>
  <si>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</si>
  <si>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</si>
  <si>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</si>
  <si>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</si>
  <si>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</si>
  <si>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</si>
  <si>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</si>
  <si>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</si>
  <si>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</si>
  <si>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</si>
  <si>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</si>
  <si>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</si>
  <si>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</si>
  <si>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</si>
  <si>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</si>
  <si>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</si>
  <si>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</si>
  <si>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</si>
  <si>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</si>
  <si>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</si>
  <si>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</si>
  <si>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</si>
  <si>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</si>
  <si>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</si>
  <si>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</si>
  <si>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</si>
  <si>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</si>
  <si>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</si>
  <si>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</si>
  <si>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</si>
  <si>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</si>
  <si>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</si>
  <si>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</si>
  <si>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</si>
  <si>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</si>
  <si>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</si>
  <si>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</si>
  <si>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</si>
  <si>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</si>
  <si>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</si>
  <si>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</si>
  <si>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</si>
  <si>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</si>
  <si>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</si>
  <si>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</si>
  <si>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</si>
  <si>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</si>
  <si>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</si>
  <si>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</si>
  <si>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</si>
  <si>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</si>
  <si>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</si>
  <si>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</si>
  <si>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</si>
  <si>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</si>
  <si>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</si>
  <si>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</si>
  <si>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</si>
  <si>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</si>
  <si>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</si>
  <si>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</si>
  <si>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</si>
  <si>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</si>
  <si>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</si>
  <si>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</si>
  <si>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</si>
  <si>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</si>
  <si>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</si>
  <si>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</si>
  <si>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</si>
  <si>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</si>
  <si>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</si>
  <si>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</si>
  <si>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</si>
  <si>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</si>
  <si>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</si>
  <si>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</si>
  <si>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</si>
  <si>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</si>
  <si>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</si>
  <si>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</si>
  <si>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</si>
  <si>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</si>
  <si>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</si>
  <si>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</si>
  <si>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</si>
  <si>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</si>
  <si>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</si>
  <si>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</si>
  <si>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</si>
  <si>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</si>
  <si>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</si>
  <si>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</si>
  <si>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</si>
  <si>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</si>
  <si>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</si>
  <si>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</si>
  <si>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</si>
  <si>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</si>
  <si>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</si>
  <si>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</si>
  <si>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</si>
  <si>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</si>
  <si>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</si>
  <si>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</si>
  <si>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</si>
  <si>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</si>
  <si>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</si>
  <si>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</si>
  <si>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</si>
  <si>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</si>
  <si>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</si>
  <si>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</si>
  <si>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</si>
  <si>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</si>
  <si>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</si>
  <si>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</si>
  <si>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</si>
  <si>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</si>
  <si>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</si>
  <si>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</si>
  <si>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</si>
  <si>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</si>
  <si>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</si>
  <si>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</si>
  <si>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</si>
  <si>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</si>
  <si>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</si>
  <si>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</si>
  <si>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</si>
  <si>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</si>
  <si>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</si>
  <si>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</si>
  <si>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</si>
  <si>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</si>
  <si>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</si>
  <si>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</si>
  <si>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</si>
  <si>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</si>
  <si>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</si>
  <si>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</si>
  <si>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</si>
  <si>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</si>
  <si>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</si>
  <si>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</si>
  <si>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</si>
  <si>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</si>
  <si>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</si>
  <si>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</si>
  <si>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</si>
  <si>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</si>
  <si>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</si>
  <si>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</si>
  <si>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</si>
  <si>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</si>
  <si>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</si>
  <si>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</si>
  <si>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</si>
  <si>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</si>
  <si>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</si>
  <si>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</si>
  <si>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</si>
  <si>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</si>
  <si>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</si>
  <si>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</si>
  <si>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</si>
  <si>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</si>
  <si>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</si>
  <si>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</si>
  <si>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</si>
  <si>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</si>
  <si>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</si>
  <si>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</si>
  <si>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</si>
  <si>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</si>
  <si>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</si>
  <si>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</si>
  <si>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</si>
  <si>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</si>
  <si>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</si>
  <si>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</si>
  <si>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</si>
  <si>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</si>
  <si>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</si>
  <si>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</si>
  <si>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</si>
  <si>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</si>
  <si>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</si>
  <si>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</si>
  <si>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</si>
  <si>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</si>
  <si>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</si>
  <si>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</si>
  <si>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</si>
  <si>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</si>
  <si>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</si>
  <si>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</si>
  <si>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</si>
  <si>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</si>
  <si>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</si>
  <si>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</si>
  <si>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</si>
  <si>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</si>
  <si>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</si>
  <si>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</si>
  <si>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</si>
  <si>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</si>
  <si>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</si>
  <si>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</si>
  <si>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</si>
  <si>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</si>
  <si>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</si>
  <si>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</si>
  <si>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</si>
  <si>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</si>
  <si>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</si>
  <si>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</si>
  <si>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</si>
  <si>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</si>
  <si>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</si>
  <si>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</si>
  <si>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</si>
  <si>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</si>
  <si>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</si>
  <si>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</si>
  <si>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</si>
  <si>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</si>
  <si>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</si>
  <si>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</si>
  <si>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</si>
  <si>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</si>
  <si>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</si>
  <si>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</si>
  <si>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</si>
  <si>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</si>
  <si>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</si>
  <si>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</si>
  <si>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</si>
  <si>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</si>
  <si>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</si>
  <si>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</si>
  <si>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</si>
  <si>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</si>
  <si>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</si>
  <si>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</si>
  <si>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</si>
  <si>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</si>
  <si>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</si>
  <si>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</si>
  <si>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</si>
  <si>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</si>
  <si>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</si>
  <si>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</si>
  <si>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</si>
  <si>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</si>
  <si>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</si>
  <si>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</si>
  <si>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</si>
  <si>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</si>
  <si>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</si>
  <si>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</si>
  <si>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</si>
  <si>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</si>
  <si>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</si>
  <si>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</si>
  <si>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</si>
  <si>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</si>
  <si>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</si>
  <si>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</si>
  <si>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</si>
  <si>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</si>
  <si>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</si>
  <si>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</si>
  <si>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</si>
  <si>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</si>
  <si>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</si>
  <si>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</si>
  <si>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</si>
  <si>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</si>
  <si>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</si>
  <si>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</si>
  <si>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</si>
  <si>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</si>
  <si>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</si>
  <si>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</si>
  <si>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</si>
  <si>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</si>
  <si>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</si>
  <si>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</si>
  <si>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</si>
  <si>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</si>
  <si>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</si>
  <si>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</si>
  <si>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</si>
  <si>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</si>
  <si>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</si>
  <si>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</si>
  <si>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</si>
  <si>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</si>
  <si>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</si>
  <si>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</si>
  <si>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</si>
  <si>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</si>
  <si>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</si>
  <si>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</si>
  <si>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</si>
  <si>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</si>
  <si>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</si>
  <si>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</si>
  <si>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</si>
  <si>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</si>
  <si>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</si>
  <si>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</si>
  <si>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</si>
  <si>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</si>
  <si>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</si>
  <si>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</si>
  <si>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</si>
  <si>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</si>
  <si>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</si>
  <si>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</si>
  <si>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</si>
  <si>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</si>
  <si>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</si>
  <si>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</si>
  <si>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</si>
  <si>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</si>
  <si>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</si>
  <si>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</si>
  <si>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</si>
  <si>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</si>
  <si>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</si>
  <si>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</si>
  <si>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</si>
  <si>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</si>
  <si>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</si>
  <si>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</si>
  <si>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</si>
  <si>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</si>
  <si>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</si>
  <si>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</si>
  <si>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</si>
  <si>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</si>
  <si>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</si>
  <si>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</si>
  <si>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</si>
  <si>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</si>
  <si>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</si>
  <si>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</si>
  <si>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</si>
  <si>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</si>
  <si>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</si>
  <si>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</si>
  <si>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</si>
  <si>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</si>
  <si>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</si>
  <si>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</si>
  <si>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</si>
  <si>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</si>
  <si>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</si>
  <si>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</si>
  <si>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</si>
  <si>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</si>
  <si>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</si>
  <si>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</si>
  <si>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</si>
  <si>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</si>
  <si>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</si>
  <si>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</si>
  <si>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</si>
  <si>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</si>
  <si>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</si>
  <si>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</si>
  <si>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</si>
  <si>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</si>
  <si>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</si>
  <si>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</si>
  <si>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</si>
  <si>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</si>
  <si>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</si>
  <si>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</si>
  <si>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</si>
  <si>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</si>
  <si>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</si>
  <si>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</si>
  <si>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</si>
  <si>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</si>
  <si>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</si>
  <si>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</si>
  <si>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</si>
  <si>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</si>
  <si>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</si>
  <si>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</si>
  <si>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</si>
  <si>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</si>
  <si>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</si>
  <si>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</si>
  <si>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</si>
  <si>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</si>
  <si>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</si>
  <si>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</si>
  <si>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</si>
  <si>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</si>
  <si>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</si>
  <si>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</si>
  <si>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</si>
  <si>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</si>
  <si>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</si>
  <si>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</si>
  <si>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</si>
  <si>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</si>
  <si>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</si>
  <si>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</si>
  <si>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</si>
  <si>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</si>
  <si>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</si>
  <si>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</si>
  <si>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</si>
  <si>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</si>
  <si>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</si>
  <si>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</si>
  <si>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</si>
  <si>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</si>
  <si>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</si>
  <si>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</si>
  <si>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</si>
  <si>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</si>
  <si>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</si>
  <si>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</si>
  <si>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</si>
  <si>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</si>
  <si>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</si>
  <si>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</si>
  <si>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</si>
  <si>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</si>
  <si>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</si>
  <si>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</si>
  <si>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</si>
  <si>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</si>
  <si>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</si>
  <si>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</si>
  <si>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</si>
  <si>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</si>
  <si>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</si>
  <si>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</si>
  <si>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</si>
  <si>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</si>
  <si>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</si>
  <si>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</si>
  <si>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</si>
  <si>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</si>
  <si>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</si>
  <si>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</si>
  <si>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</si>
  <si>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</si>
  <si>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</si>
  <si>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</si>
  <si>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</si>
  <si>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</si>
  <si>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</si>
  <si>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</si>
  <si>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</si>
  <si>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</si>
  <si>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</si>
  <si>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</si>
  <si>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</si>
  <si>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</si>
  <si>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</si>
  <si>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</si>
  <si>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</si>
  <si>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</si>
  <si>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</si>
  <si>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</si>
  <si>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</si>
  <si>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</si>
  <si>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</si>
  <si>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</si>
  <si>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</si>
  <si>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</si>
  <si>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</si>
  <si>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</si>
  <si>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</si>
  <si>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</si>
  <si>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</si>
  <si>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</si>
  <si>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</si>
  <si>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</si>
  <si>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</si>
  <si>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</si>
  <si>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</si>
  <si>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</si>
  <si>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</si>
  <si>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</si>
  <si>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</si>
  <si>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</si>
  <si>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</si>
  <si>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</si>
  <si>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</si>
  <si>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</si>
  <si>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</si>
  <si>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</si>
  <si>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</si>
  <si>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</si>
  <si>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</si>
  <si>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</si>
  <si>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</si>
  <si>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</si>
  <si>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</si>
  <si>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</si>
  <si>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</si>
  <si>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</si>
  <si>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</si>
  <si>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</si>
  <si>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</si>
  <si>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</si>
  <si>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</si>
  <si>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</si>
  <si>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</si>
  <si>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</si>
  <si>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</si>
  <si>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</si>
  <si>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</si>
  <si>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</si>
  <si>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</si>
  <si>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</si>
  <si>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</si>
  <si>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</si>
  <si>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</si>
  <si>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</si>
  <si>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</si>
  <si>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</si>
  <si>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</si>
  <si>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</si>
  <si>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</si>
  <si>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</si>
  <si>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</si>
  <si>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</si>
  <si>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</si>
  <si>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</si>
  <si>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</si>
  <si>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</si>
  <si>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</si>
  <si>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</si>
  <si>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</si>
  <si>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</si>
  <si>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</si>
  <si>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</si>
  <si>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</si>
  <si>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</si>
  <si>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</si>
  <si>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</si>
  <si>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</si>
  <si>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</si>
  <si>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</si>
  <si>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</si>
  <si>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</si>
  <si>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</si>
  <si>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</si>
  <si>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</si>
  <si>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</si>
  <si>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</si>
  <si>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</si>
  <si>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</si>
  <si>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</si>
  <si>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</si>
  <si>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</si>
  <si>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</si>
  <si>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</si>
  <si>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</si>
  <si>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</si>
  <si>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</si>
  <si>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</si>
  <si>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</si>
  <si>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</si>
  <si>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</si>
  <si>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</si>
  <si>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</si>
  <si>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</si>
  <si>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</si>
  <si>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</si>
  <si>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</si>
  <si>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</si>
  <si>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</si>
  <si>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</si>
  <si>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</si>
  <si>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</si>
  <si>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</si>
  <si>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</si>
  <si>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</si>
  <si>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</si>
  <si>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</si>
  <si>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</si>
  <si>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</si>
  <si>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</si>
  <si>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</si>
  <si>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</si>
  <si>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</si>
  <si>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</si>
  <si>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</si>
  <si>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</si>
  <si>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</si>
  <si>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</si>
  <si>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</si>
  <si>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</si>
  <si>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</si>
  <si>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</si>
  <si>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</si>
  <si>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</si>
  <si>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</si>
  <si>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</si>
  <si>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</si>
  <si>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</si>
  <si>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</si>
  <si>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</si>
  <si>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</si>
  <si>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</si>
  <si>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</si>
  <si>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</si>
  <si>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</si>
  <si>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</si>
  <si>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</si>
  <si>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</si>
  <si>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</si>
  <si>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</si>
  <si>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</si>
  <si>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</si>
  <si>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</si>
  <si>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</si>
  <si>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</si>
  <si>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</si>
  <si>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</si>
  <si>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</si>
  <si>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</si>
  <si>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</si>
  <si>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</si>
  <si>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</si>
  <si>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</si>
  <si>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</si>
  <si>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</si>
  <si>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</si>
  <si>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</si>
  <si>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</si>
  <si>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</si>
  <si>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</si>
  <si>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</si>
  <si>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</si>
  <si>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</si>
  <si>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</si>
  <si>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</si>
  <si>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</si>
  <si>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</si>
  <si>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</si>
  <si>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</si>
  <si>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</si>
  <si>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</si>
  <si>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</si>
  <si>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</si>
  <si>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</si>
  <si>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</si>
  <si>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</si>
  <si>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</si>
  <si>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</si>
  <si>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</si>
  <si>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</si>
  <si>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</si>
  <si>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</si>
  <si>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</si>
  <si>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</si>
  <si>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</si>
  <si>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</si>
  <si>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</si>
  <si>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</si>
  <si>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</si>
  <si>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</si>
  <si>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</si>
  <si>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</si>
  <si>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</si>
  <si>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</si>
  <si>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</si>
  <si>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</si>
  <si>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</si>
  <si>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</si>
  <si>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</si>
  <si>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</si>
  <si>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</si>
  <si>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</si>
  <si>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</si>
  <si>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</si>
  <si>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</si>
  <si>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</si>
  <si>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</si>
  <si>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</si>
  <si>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</si>
  <si>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</si>
  <si>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</si>
  <si>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</si>
  <si>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</si>
  <si>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</si>
  <si>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</si>
  <si>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</si>
  <si>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</si>
  <si>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</si>
  <si>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</si>
  <si>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</si>
  <si>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</si>
  <si>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</si>
  <si>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</si>
  <si>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</si>
  <si>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</si>
  <si>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</si>
  <si>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</si>
  <si>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</si>
  <si>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</si>
  <si>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</si>
  <si>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</si>
  <si>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</si>
  <si>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</si>
  <si>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</si>
  <si>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</si>
  <si>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</si>
  <si>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</si>
  <si>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</si>
  <si>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</si>
  <si>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</si>
  <si>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</si>
  <si>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</si>
  <si>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</si>
  <si>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</si>
  <si>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</si>
  <si>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</si>
  <si>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</si>
  <si>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</si>
  <si>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</si>
  <si>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</si>
  <si>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</si>
  <si>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</si>
  <si>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</si>
  <si>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</si>
  <si>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</si>
  <si>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</si>
  <si>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</si>
  <si>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</si>
  <si>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</si>
  <si>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</si>
  <si>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</si>
  <si>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</si>
  <si>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</si>
  <si>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</si>
  <si>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</si>
  <si>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</si>
  <si>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</si>
  <si>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</si>
  <si>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</si>
  <si>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</si>
  <si>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</si>
  <si>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</si>
  <si>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</si>
  <si>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</si>
  <si>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</si>
  <si>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</si>
  <si>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</si>
  <si>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</si>
  <si>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</si>
  <si>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</si>
  <si>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</si>
  <si>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</si>
  <si>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</si>
  <si>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</si>
  <si>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</si>
  <si>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</si>
  <si>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</si>
  <si>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</si>
  <si>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</si>
  <si>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</si>
  <si>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</si>
  <si>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</si>
  <si>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</si>
  <si>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</si>
  <si>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</si>
  <si>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</si>
  <si>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</si>
  <si>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</si>
  <si>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</si>
  <si>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</si>
  <si>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</si>
  <si>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</si>
  <si>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</si>
  <si>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</si>
  <si>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</si>
  <si>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</si>
  <si>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</si>
  <si>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</si>
  <si>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</si>
  <si>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</si>
  <si>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</si>
  <si>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</si>
  <si>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</si>
  <si>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</si>
  <si>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</si>
  <si>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</si>
  <si>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</si>
  <si>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</si>
  <si>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</si>
  <si>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</si>
  <si>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</si>
  <si>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</si>
  <si>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</si>
  <si>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</si>
  <si>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</si>
  <si>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</si>
  <si>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</si>
  <si>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</si>
  <si>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</si>
  <si>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</si>
  <si>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</si>
  <si>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</si>
  <si>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</si>
  <si>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</si>
  <si>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</si>
  <si>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</si>
  <si>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</si>
  <si>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</si>
  <si>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</si>
  <si>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</si>
  <si>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</si>
  <si>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</si>
  <si>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</si>
  <si>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</si>
  <si>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</si>
  <si>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</si>
  <si>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</si>
  <si>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</si>
  <si>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</si>
  <si>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</si>
  <si>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</si>
  <si>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</si>
  <si>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</si>
  <si>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</si>
  <si>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</si>
  <si>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</si>
  <si>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</si>
  <si>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</si>
  <si>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</si>
  <si>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</si>
  <si>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</si>
  <si>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</si>
  <si>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</si>
  <si>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</si>
  <si>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</si>
  <si>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</si>
  <si>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</si>
  <si>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</si>
  <si>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</si>
  <si>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</si>
  <si>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</si>
  <si>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</si>
  <si>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</si>
  <si>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</si>
  <si>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</si>
  <si>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</si>
  <si>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</si>
  <si>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</si>
  <si>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</si>
  <si>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</si>
  <si>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</si>
  <si>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</si>
  <si>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</si>
  <si>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</si>
  <si>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</si>
  <si>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</si>
  <si>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</si>
  <si>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</si>
  <si>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</si>
  <si>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</si>
  <si>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</si>
  <si>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</si>
  <si>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</si>
  <si>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</si>
  <si>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</si>
  <si>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</si>
  <si>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</si>
  <si>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</si>
  <si>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</si>
  <si>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</si>
  <si>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</si>
  <si>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</si>
  <si>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</si>
  <si>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</si>
  <si>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</si>
  <si>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</si>
  <si>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</si>
  <si>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</si>
  <si>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</si>
  <si>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</si>
  <si>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</si>
  <si>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</si>
  <si>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</si>
  <si>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</si>
  <si>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</si>
  <si>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</si>
  <si>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</si>
  <si>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</si>
  <si>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</si>
  <si>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</si>
  <si>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</si>
  <si>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</si>
  <si>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</si>
  <si>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</si>
  <si>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</si>
  <si>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</si>
  <si>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</si>
  <si>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</si>
  <si>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</si>
  <si>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</si>
  <si>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</si>
  <si>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</si>
  <si>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</si>
  <si>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</si>
  <si>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</si>
  <si>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</si>
  <si>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</si>
  <si>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</si>
  <si>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</si>
  <si>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</si>
  <si>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</si>
  <si>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</si>
  <si>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</si>
  <si>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</si>
  <si>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</si>
  <si>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</si>
  <si>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</si>
  <si>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</si>
  <si>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</si>
  <si>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</si>
  <si>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</si>
  <si>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</si>
  <si>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</si>
  <si>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</si>
  <si>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</si>
  <si>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</si>
  <si>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</si>
  <si>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</si>
  <si>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</si>
  <si>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</si>
  <si>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</si>
  <si>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</si>
  <si>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</si>
  <si>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</si>
  <si>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</si>
  <si>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</si>
  <si>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</si>
  <si>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</si>
  <si>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</si>
  <si>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</si>
  <si>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</si>
  <si>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</si>
  <si>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</si>
  <si>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</si>
  <si>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</si>
  <si>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</si>
  <si>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</si>
  <si>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</si>
  <si>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</si>
  <si>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</si>
  <si>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</si>
  <si>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</si>
  <si>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</si>
  <si>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</si>
  <si>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</si>
  <si>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</si>
  <si>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</si>
  <si>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</si>
  <si>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</si>
  <si>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</si>
  <si>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</si>
  <si>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</si>
  <si>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</si>
  <si>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</si>
  <si>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</si>
  <si>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</si>
  <si>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</si>
  <si>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</si>
  <si>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</si>
  <si>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</si>
  <si>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</si>
  <si>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</si>
  <si>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</si>
  <si>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</si>
  <si>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</si>
  <si>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</si>
  <si>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</si>
  <si>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</si>
  <si>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</si>
  <si>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</si>
  <si>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</si>
  <si>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</si>
  <si>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</si>
  <si>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</si>
  <si>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</si>
  <si>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</si>
  <si>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</si>
  <si>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</si>
  <si>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</si>
  <si>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</si>
  <si>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</si>
  <si>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</si>
  <si>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</si>
  <si>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</si>
  <si>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</si>
  <si>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</si>
  <si>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</si>
  <si>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</si>
  <si>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</si>
  <si>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</si>
  <si>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</si>
  <si>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</si>
  <si>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</si>
  <si>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</si>
  <si>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</si>
  <si>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</si>
  <si>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</si>
  <si>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</si>
  <si>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</si>
  <si>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</si>
  <si>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</si>
  <si>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</si>
  <si>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</si>
  <si>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</si>
  <si>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</si>
  <si>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</si>
  <si>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</si>
  <si>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</si>
  <si>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</si>
  <si>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</si>
  <si>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</si>
  <si>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</si>
  <si>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</si>
  <si>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</si>
  <si>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</si>
  <si>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</si>
  <si>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</si>
  <si>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</si>
  <si>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</si>
  <si>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</si>
  <si>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</si>
  <si>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</si>
  <si>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</si>
  <si>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</si>
  <si>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</si>
  <si>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</si>
  <si>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</si>
  <si>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</si>
  <si>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</si>
  <si>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</si>
  <si>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</si>
  <si>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</si>
  <si>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</si>
  <si>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</si>
  <si>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</si>
  <si>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</si>
  <si>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</si>
  <si>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</si>
  <si>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</si>
  <si>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</si>
  <si>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</si>
  <si>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</si>
  <si>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</si>
  <si>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</si>
  <si>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</si>
  <si>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</si>
  <si>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</si>
  <si>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</si>
  <si>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</si>
  <si>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</si>
  <si>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</si>
  <si>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</si>
  <si>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</si>
  <si>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</si>
  <si>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</si>
  <si>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</si>
  <si>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</si>
  <si>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</si>
  <si>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</si>
  <si>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</si>
  <si>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</si>
  <si>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</si>
  <si>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</si>
  <si>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</si>
  <si>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</si>
  <si>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</si>
  <si>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</si>
  <si>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</si>
  <si>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</si>
  <si>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</si>
  <si>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</si>
  <si>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</si>
  <si>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</si>
  <si>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</si>
  <si>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</si>
  <si>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</si>
  <si>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</si>
  <si>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</si>
  <si>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</si>
  <si>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</si>
  <si>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</si>
  <si>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</si>
  <si>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</si>
  <si>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</si>
  <si>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</si>
  <si>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</si>
  <si>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</si>
  <si>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</si>
  <si>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</si>
  <si>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</si>
  <si>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</si>
  <si>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</si>
  <si>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</si>
  <si>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</si>
  <si>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</si>
  <si>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</si>
  <si>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</si>
  <si>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</si>
  <si>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</si>
  <si>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</si>
  <si>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</si>
  <si>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</si>
  <si>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</si>
  <si>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</si>
  <si>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</si>
  <si>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</si>
  <si>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</si>
  <si>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</si>
  <si>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</si>
  <si>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</si>
  <si>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</si>
  <si>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</si>
  <si>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</si>
  <si>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</si>
  <si>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</si>
  <si>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</si>
  <si>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</si>
  <si>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</si>
  <si>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</si>
  <si>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</si>
  <si>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</si>
  <si>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</si>
  <si>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</si>
  <si>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</si>
  <si>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</si>
  <si>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</si>
  <si>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</si>
  <si>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</si>
  <si>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</si>
  <si>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</si>
  <si>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</si>
  <si>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</si>
  <si>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</si>
  <si>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</si>
  <si>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</si>
  <si>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</si>
  <si>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</si>
  <si>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</si>
  <si>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</si>
  <si>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</si>
  <si>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</si>
  <si>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</si>
  <si>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</si>
  <si>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</si>
  <si>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</si>
  <si>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</si>
  <si>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</si>
  <si>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</si>
  <si>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</si>
  <si>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</si>
  <si>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</si>
  <si>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</si>
  <si>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</si>
  <si>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</si>
  <si>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</si>
  <si>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</si>
  <si>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</si>
  <si>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</si>
  <si>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</si>
  <si>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</si>
  <si>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</si>
  <si>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</si>
  <si>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</si>
  <si>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</si>
  <si>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</si>
  <si>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</si>
  <si>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</si>
  <si>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</si>
  <si>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</si>
  <si>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</si>
  <si>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</si>
  <si>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</si>
  <si>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</si>
  <si>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</si>
  <si>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</si>
  <si>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</si>
  <si>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</si>
  <si>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</si>
  <si>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</si>
  <si>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</si>
  <si>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</si>
  <si>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</si>
  <si>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</si>
  <si>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</si>
  <si>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</si>
  <si>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</si>
  <si>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</si>
  <si>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</si>
  <si>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</si>
  <si>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</si>
  <si>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</si>
  <si>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</si>
  <si>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</si>
  <si>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</si>
  <si>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</si>
  <si>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</si>
  <si>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</si>
  <si>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</si>
  <si>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</si>
  <si>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</si>
  <si>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</si>
  <si>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</si>
  <si>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</si>
  <si>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</si>
  <si>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</si>
  <si>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</si>
  <si>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</si>
  <si>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</si>
  <si>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</si>
  <si>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</si>
  <si>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</si>
  <si>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</si>
  <si>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</si>
  <si>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</si>
  <si>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</si>
  <si>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</si>
  <si>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</si>
  <si>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</si>
  <si>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</si>
  <si>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</si>
  <si>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</si>
  <si>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</si>
  <si>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</si>
  <si>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</si>
  <si>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</si>
  <si>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</si>
  <si>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</si>
  <si>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</si>
  <si>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</si>
  <si>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</si>
  <si>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</si>
  <si>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</si>
  <si>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</si>
  <si>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</si>
  <si>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</si>
  <si>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</si>
  <si>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</si>
  <si>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</si>
  <si>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</si>
  <si>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</si>
  <si>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</si>
  <si>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</si>
  <si>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</si>
  <si>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</si>
  <si>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</si>
  <si>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</si>
  <si>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</si>
  <si>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</si>
  <si>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</si>
  <si>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</si>
  <si>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</si>
  <si>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</si>
  <si>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</si>
  <si>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</si>
  <si>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</si>
  <si>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</si>
  <si>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</si>
  <si>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</si>
  <si>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</si>
  <si>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</si>
  <si>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</si>
  <si>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</si>
  <si>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</si>
  <si>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</si>
  <si>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</si>
  <si>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</si>
  <si>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</si>
  <si>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</si>
  <si>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</si>
  <si>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</si>
  <si>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</si>
  <si>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</si>
  <si>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</si>
  <si>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</si>
  <si>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</si>
  <si>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</si>
  <si>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</si>
  <si>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</si>
  <si>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</si>
  <si>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</si>
  <si>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</si>
  <si>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</si>
  <si>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</si>
  <si>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</si>
  <si>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</si>
  <si>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</si>
  <si>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</si>
  <si>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</si>
  <si>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</si>
  <si>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</si>
  <si>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</si>
  <si>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</si>
  <si>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</si>
  <si>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</si>
  <si>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</si>
  <si>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</si>
  <si>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</si>
  <si>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</si>
  <si>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</si>
  <si>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</si>
  <si>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</si>
  <si>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</si>
  <si>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</si>
  <si>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</si>
  <si>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</si>
  <si>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</si>
  <si>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</si>
  <si>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</si>
  <si>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</si>
  <si>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</si>
  <si>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</si>
  <si>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</si>
  <si>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</si>
  <si>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</si>
  <si>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</si>
  <si>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</si>
  <si>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</si>
  <si>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</si>
  <si>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</si>
  <si>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</si>
  <si>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</si>
  <si>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</si>
  <si>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</si>
  <si>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</si>
  <si>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</si>
  <si>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</si>
  <si>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</si>
  <si>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</si>
  <si>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</si>
  <si>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</si>
  <si>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</si>
  <si>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</si>
  <si>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</si>
  <si>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</si>
  <si>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</si>
  <si>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</si>
  <si>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</si>
  <si>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</si>
  <si>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</si>
  <si>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</si>
  <si>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</si>
  <si>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</si>
  <si>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</si>
  <si>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</si>
  <si>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</si>
  <si>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</si>
  <si>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</si>
  <si>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</si>
  <si>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</si>
  <si>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</si>
  <si>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</si>
  <si>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</si>
  <si>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</si>
  <si>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</si>
  <si>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</si>
  <si>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</si>
  <si>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</si>
  <si>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</si>
  <si>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</si>
  <si>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</si>
  <si>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</si>
  <si>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</si>
  <si>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</si>
  <si>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</si>
  <si>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</si>
  <si>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</si>
  <si>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</si>
  <si>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</si>
  <si>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</si>
  <si>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</si>
  <si>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</si>
  <si>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</si>
  <si>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</si>
  <si>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</si>
  <si>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</si>
  <si>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</si>
  <si>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</si>
  <si>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</si>
  <si>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</si>
  <si>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</si>
  <si>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</si>
  <si>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</si>
  <si>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</si>
  <si>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</si>
  <si>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</si>
  <si>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</si>
  <si>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</si>
  <si>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</si>
  <si>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</si>
  <si>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</si>
  <si>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</si>
  <si>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</si>
  <si>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</si>
  <si>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</si>
  <si>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</si>
  <si>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</si>
  <si>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</si>
  <si>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</si>
  <si>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</si>
  <si>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</si>
  <si>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</si>
  <si>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</si>
  <si>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</si>
  <si>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</si>
  <si>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</si>
  <si>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</si>
  <si>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</si>
  <si>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</si>
  <si>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</si>
  <si>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</si>
  <si>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</si>
  <si>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</si>
  <si>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</si>
  <si>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</si>
  <si>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</si>
  <si>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</si>
  <si>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</si>
  <si>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</si>
  <si>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</si>
  <si>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</si>
  <si>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</si>
  <si>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</si>
  <si>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</si>
  <si>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</si>
  <si>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</si>
  <si>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</si>
  <si>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</si>
  <si>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</si>
  <si>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</si>
  <si>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</si>
  <si>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</si>
  <si>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</si>
  <si>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</si>
  <si>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</si>
  <si>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</si>
  <si>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</si>
  <si>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</si>
  <si>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</si>
  <si>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</si>
  <si>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</si>
  <si>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</si>
  <si>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</si>
  <si>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</si>
  <si>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</si>
  <si>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</si>
  <si>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</si>
  <si>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</si>
  <si>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</si>
  <si>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</si>
  <si>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</si>
  <si>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</si>
  <si>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</si>
  <si>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</si>
  <si>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</si>
  <si>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</si>
  <si>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</si>
  <si>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</si>
  <si>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</si>
  <si>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</si>
  <si>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</si>
  <si>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</si>
  <si>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</si>
  <si>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</si>
  <si>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</si>
  <si>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</si>
  <si>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</si>
  <si>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</si>
  <si>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</si>
  <si>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</si>
  <si>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</si>
  <si>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</si>
  <si>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</si>
  <si>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</si>
  <si>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</si>
  <si>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</si>
  <si>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</si>
  <si>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</si>
  <si>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</si>
  <si>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</si>
  <si>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</si>
  <si>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</si>
  <si>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</si>
  <si>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</si>
  <si>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</si>
  <si>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</si>
  <si>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</si>
  <si>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</si>
  <si>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</si>
  <si>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</si>
  <si>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</si>
  <si>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</si>
  <si>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</si>
  <si>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</si>
  <si>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</si>
  <si>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</si>
  <si>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</si>
  <si>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</si>
  <si>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</si>
  <si>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</si>
  <si>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</si>
  <si>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</si>
  <si>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</si>
  <si>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</si>
  <si>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</si>
  <si>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</si>
  <si>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</si>
  <si>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</si>
  <si>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</si>
  <si>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</si>
  <si>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</si>
  <si>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</si>
  <si>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</si>
  <si>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</si>
  <si>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</si>
  <si>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</si>
  <si>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</si>
  <si>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</si>
  <si>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</si>
  <si>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</si>
  <si>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</si>
  <si>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</si>
  <si>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</si>
  <si>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</si>
  <si>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</si>
  <si>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</si>
  <si>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</si>
  <si>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</si>
  <si>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</si>
  <si>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</si>
  <si>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</si>
  <si>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</si>
  <si>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</si>
  <si>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</si>
  <si>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</si>
  <si>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</si>
  <si>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</si>
  <si>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</si>
  <si>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</si>
  <si>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</si>
  <si>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</si>
  <si>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</si>
  <si>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</si>
  <si>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</si>
  <si>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</si>
  <si>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</si>
  <si>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</si>
  <si>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</si>
  <si>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</si>
  <si>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</si>
  <si>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</si>
  <si>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</si>
  <si>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</si>
  <si>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</si>
  <si>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</si>
  <si>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</si>
  <si>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</si>
  <si>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</si>
  <si>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</si>
  <si>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</si>
  <si>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</si>
  <si>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</si>
  <si>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</si>
  <si>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</si>
  <si>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</si>
  <si>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</si>
  <si>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</si>
  <si>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</si>
  <si>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</si>
  <si>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</si>
  <si>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</si>
  <si>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</si>
  <si>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</si>
  <si>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</si>
  <si>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</si>
  <si>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</si>
  <si>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</si>
  <si>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</si>
  <si>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</si>
  <si>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</si>
  <si>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</si>
  <si>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</si>
  <si>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</si>
  <si>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</si>
  <si>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</si>
  <si>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</si>
  <si>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</si>
  <si>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</si>
  <si>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</si>
  <si>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</si>
  <si>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</si>
  <si>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</si>
  <si>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</si>
  <si>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</si>
  <si>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</si>
  <si>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</si>
  <si>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</si>
  <si>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</si>
  <si>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</si>
  <si>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</si>
  <si>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</si>
  <si>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</si>
  <si>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</si>
  <si>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</si>
  <si>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</si>
  <si>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</si>
  <si>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</si>
  <si>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</si>
  <si>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</si>
  <si>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</si>
  <si>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</si>
  <si>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</si>
  <si>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</si>
  <si>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</si>
  <si>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</si>
  <si>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</si>
  <si>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</si>
  <si>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</si>
  <si>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</si>
  <si>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</si>
  <si>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</si>
  <si>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</si>
  <si>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</si>
  <si>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</si>
  <si>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</si>
  <si>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</si>
  <si>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</si>
  <si>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</si>
  <si>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</si>
  <si>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</si>
  <si>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</si>
  <si>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</si>
  <si>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</si>
  <si>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</si>
  <si>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</si>
  <si>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</si>
  <si>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</si>
  <si>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</si>
  <si>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</si>
  <si>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</si>
  <si>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</si>
  <si>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</si>
  <si>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</si>
  <si>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</si>
  <si>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</si>
  <si>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</si>
  <si>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</si>
  <si>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</si>
  <si>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</si>
  <si>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</si>
  <si>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</si>
  <si>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</si>
  <si>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</si>
  <si>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</si>
  <si>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</si>
  <si>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</si>
  <si>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</si>
  <si>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</si>
  <si>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</si>
  <si>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</si>
  <si>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</si>
  <si>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</si>
  <si>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</si>
  <si>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</si>
  <si>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</si>
  <si>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</si>
  <si>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</si>
  <si>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</si>
  <si>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</si>
  <si>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</si>
  <si>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</si>
  <si>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</si>
  <si>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</si>
  <si>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</si>
  <si>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</si>
  <si>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</si>
  <si>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</si>
  <si>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</si>
  <si>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</si>
  <si>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</si>
  <si>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</si>
  <si>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</si>
  <si>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</si>
  <si>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</si>
  <si>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</si>
  <si>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</si>
  <si>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</si>
  <si>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</si>
  <si>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</si>
  <si>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</si>
  <si>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</si>
  <si>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</si>
  <si>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</si>
  <si>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</si>
  <si>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</si>
  <si>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</si>
  <si>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</si>
  <si>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</si>
  <si>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</si>
  <si>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</si>
  <si>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</si>
  <si>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</si>
  <si>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</si>
  <si>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</si>
  <si>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</si>
  <si>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</si>
  <si>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</si>
  <si>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</si>
  <si>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</si>
  <si>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</si>
  <si>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</si>
  <si>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</si>
  <si>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</si>
  <si>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</si>
  <si>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</si>
  <si>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</si>
  <si>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</si>
  <si>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</si>
  <si>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</si>
  <si>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</si>
  <si>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</si>
  <si>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</si>
  <si>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</si>
  <si>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</si>
  <si>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</si>
  <si>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</si>
  <si>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</si>
  <si>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</si>
  <si>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</si>
  <si>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</si>
  <si>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</si>
  <si>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</si>
  <si>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</si>
  <si>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</si>
  <si>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</si>
  <si>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</si>
  <si>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</si>
  <si>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</si>
  <si>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</si>
  <si>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</si>
  <si>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</si>
  <si>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</si>
  <si>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</si>
  <si>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</si>
  <si>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</si>
  <si>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</si>
  <si>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</si>
  <si>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</si>
  <si>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</si>
  <si>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</si>
  <si>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</si>
  <si>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</si>
  <si>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</si>
  <si>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</si>
  <si>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</si>
  <si>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</si>
  <si>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</si>
  <si>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</si>
  <si>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</si>
  <si>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</si>
  <si>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</si>
  <si>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</si>
  <si>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</si>
  <si>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</si>
  <si>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</si>
  <si>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</si>
  <si>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</si>
  <si>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</si>
  <si>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</si>
  <si>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</si>
  <si>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</si>
  <si>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</si>
  <si>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</si>
  <si>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</si>
  <si>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</si>
  <si>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</si>
  <si>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</si>
  <si>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</si>
  <si>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</si>
  <si>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</si>
  <si>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</si>
  <si>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</si>
  <si>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</si>
  <si>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</si>
  <si>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</si>
  <si>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</si>
  <si>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</si>
  <si>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</si>
  <si>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</si>
  <si>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</si>
  <si>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</si>
  <si>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</si>
  <si>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</si>
  <si>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</si>
  <si>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</si>
  <si>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</si>
  <si>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</si>
  <si>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</si>
  <si>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</si>
  <si>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</si>
  <si>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</si>
  <si>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</si>
  <si>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</si>
  <si>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</si>
  <si>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</si>
  <si>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</si>
  <si>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</si>
  <si>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</si>
  <si>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</si>
  <si>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</si>
  <si>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</si>
  <si>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</si>
  <si>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</si>
  <si>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</si>
  <si>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</si>
  <si>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</si>
  <si>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</si>
  <si>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</si>
  <si>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</si>
  <si>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</si>
  <si>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</si>
  <si>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</si>
  <si>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</si>
  <si>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</si>
  <si>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</si>
  <si>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</si>
  <si>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</si>
  <si>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</si>
  <si>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</si>
  <si>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</si>
  <si>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</si>
  <si>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</si>
  <si>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</si>
  <si>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</si>
  <si>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</si>
  <si>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</si>
  <si>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</si>
  <si>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</si>
  <si>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</si>
  <si>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</si>
  <si>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</si>
  <si>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</si>
  <si>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</si>
  <si>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</si>
  <si>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</si>
  <si>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</si>
  <si>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</si>
  <si>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</si>
  <si>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</si>
  <si>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</si>
  <si>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</si>
  <si>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</si>
  <si>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</si>
  <si>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</si>
  <si>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</si>
  <si>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</si>
  <si>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</si>
  <si>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</si>
  <si>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</si>
  <si>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</si>
  <si>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</si>
  <si>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</si>
  <si>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</si>
  <si>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</si>
  <si>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</si>
  <si>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</si>
  <si>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</si>
  <si>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</si>
  <si>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</si>
  <si>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</si>
  <si>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</si>
  <si>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</si>
  <si>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</si>
  <si>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</si>
  <si>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</si>
  <si>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</si>
  <si>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</si>
  <si>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</si>
  <si>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</si>
  <si>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</si>
  <si>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</si>
  <si>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</si>
  <si>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</si>
  <si>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</si>
  <si>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</si>
  <si>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</si>
  <si>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</si>
  <si>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</si>
  <si>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</si>
  <si>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</si>
  <si>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</si>
  <si>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</si>
  <si>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</si>
  <si>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</si>
  <si>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</si>
  <si>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</si>
  <si>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</si>
  <si>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</si>
  <si>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</si>
  <si>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</si>
  <si>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</si>
  <si>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</si>
  <si>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</si>
  <si>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</si>
  <si>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</si>
  <si>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</si>
  <si>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</si>
  <si>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</si>
  <si>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</si>
  <si>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</si>
  <si>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</si>
  <si>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</si>
  <si>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</si>
  <si>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</si>
  <si>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</si>
  <si>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</si>
  <si>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</si>
  <si>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</si>
  <si>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</si>
  <si>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</si>
  <si>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</si>
  <si>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</si>
  <si>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</si>
  <si>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</si>
  <si>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</si>
  <si>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</si>
  <si>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</si>
  <si>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</si>
  <si>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</si>
  <si>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</si>
  <si>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</si>
  <si>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</si>
  <si>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</si>
  <si>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</si>
  <si>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</si>
  <si>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</si>
  <si>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</si>
  <si>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</si>
  <si>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</si>
  <si>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</si>
  <si>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</si>
  <si>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</si>
  <si>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</si>
  <si>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</si>
  <si>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</si>
  <si>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</si>
  <si>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</si>
  <si>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</si>
  <si>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</si>
  <si>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</si>
  <si>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</si>
  <si>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</si>
  <si>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</si>
  <si>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</si>
  <si>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</si>
  <si>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</si>
  <si>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</si>
  <si>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</si>
  <si>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</si>
  <si>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</si>
  <si>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</si>
  <si>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</si>
  <si>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</si>
  <si>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</si>
  <si>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</si>
  <si>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</si>
  <si>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</si>
  <si>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</si>
  <si>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</si>
  <si>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</si>
  <si>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</si>
  <si>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</si>
  <si>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</si>
  <si>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</si>
  <si>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</si>
  <si>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</si>
  <si>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</si>
  <si>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</si>
  <si>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</si>
  <si>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</si>
  <si>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</si>
  <si>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</si>
  <si>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</si>
  <si>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</si>
  <si>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</si>
  <si>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</si>
  <si>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</si>
  <si>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</si>
  <si>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</si>
  <si>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</si>
  <si>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</si>
  <si>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</si>
  <si>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</si>
  <si>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</si>
  <si>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</si>
  <si>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</si>
  <si>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</si>
  <si>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</si>
  <si>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</si>
  <si>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</si>
  <si>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</si>
  <si>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</si>
  <si>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</si>
  <si>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</si>
  <si>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</si>
  <si>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</si>
  <si>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</si>
  <si>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</si>
  <si>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</si>
  <si>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</si>
  <si>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</si>
  <si>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</si>
  <si>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</si>
  <si>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</si>
  <si>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</si>
  <si>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</si>
  <si>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</si>
  <si>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</si>
  <si>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</si>
  <si>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</si>
  <si>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</si>
  <si>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</si>
  <si>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</si>
  <si>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</si>
  <si>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</si>
  <si>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</si>
  <si>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</si>
  <si>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</si>
  <si>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</si>
  <si>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</si>
  <si>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</si>
  <si>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</si>
  <si>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</si>
  <si>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</si>
  <si>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</si>
  <si>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</si>
  <si>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</si>
  <si>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</si>
  <si>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</si>
  <si>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</si>
  <si>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</si>
  <si>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</si>
  <si>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</si>
  <si>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</si>
  <si>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</si>
  <si>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</si>
  <si>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</si>
  <si>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</si>
  <si>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</si>
  <si>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</si>
  <si>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</si>
  <si>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</si>
  <si>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</si>
  <si>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</si>
  <si>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</si>
  <si>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</si>
  <si>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</si>
  <si>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</si>
  <si>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</si>
  <si>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</si>
  <si>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</si>
  <si>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</si>
  <si>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</si>
  <si>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</si>
  <si>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</si>
  <si>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</si>
  <si>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</si>
  <si>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</si>
  <si>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</si>
  <si>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</si>
  <si>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</si>
  <si>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</si>
  <si>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</si>
  <si>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</si>
  <si>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</si>
  <si>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</si>
  <si>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</si>
  <si>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</si>
  <si>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</si>
  <si>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</si>
  <si>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</si>
  <si>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</si>
  <si>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</si>
  <si>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</si>
  <si>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</si>
  <si>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</si>
  <si>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</si>
  <si>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</si>
  <si>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</si>
  <si>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</si>
  <si>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</si>
  <si>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</si>
  <si>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</si>
  <si>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</si>
  <si>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</si>
  <si>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</si>
  <si>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</si>
  <si>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</si>
  <si>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</si>
  <si>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</si>
  <si>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</si>
  <si>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</si>
  <si>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</si>
  <si>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</si>
  <si>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</si>
  <si>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</si>
  <si>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</si>
  <si>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</si>
  <si>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</si>
  <si>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</si>
  <si>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</si>
  <si>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</si>
  <si>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</si>
  <si>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</si>
  <si>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</si>
  <si>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</si>
  <si>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</si>
  <si>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</si>
  <si>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</si>
  <si>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</si>
  <si>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</si>
  <si>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</si>
  <si>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</si>
  <si>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</si>
  <si>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</si>
  <si>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</si>
  <si>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</si>
  <si>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</si>
  <si>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</si>
  <si>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</si>
  <si>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</si>
  <si>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</si>
  <si>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</si>
  <si>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</si>
  <si>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</si>
  <si>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</si>
  <si>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</si>
  <si>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</si>
  <si>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</si>
  <si>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</si>
  <si>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</si>
  <si>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</si>
  <si>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</si>
  <si>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</si>
  <si>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</si>
  <si>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</si>
  <si>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</si>
  <si>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</si>
  <si>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</si>
  <si>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</si>
  <si>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</si>
  <si>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</si>
  <si>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</si>
  <si>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</si>
  <si>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</si>
  <si>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</si>
  <si>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</si>
  <si>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</si>
  <si>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</si>
  <si>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</si>
  <si>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</si>
  <si>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</si>
  <si>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</si>
  <si>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</si>
  <si>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</si>
  <si>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</si>
  <si>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</si>
  <si>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</si>
  <si>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</si>
  <si>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</si>
  <si>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</si>
  <si>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</si>
  <si>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</si>
  <si>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</si>
  <si>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</si>
  <si>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</si>
  <si>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</si>
  <si>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</si>
  <si>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</si>
  <si>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</si>
  <si>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</si>
  <si>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</si>
  <si>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</si>
  <si>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</si>
  <si>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</si>
  <si>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</si>
  <si>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</si>
  <si>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</si>
  <si>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</si>
  <si>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</si>
  <si>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</si>
  <si>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</si>
  <si>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</si>
  <si>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</si>
  <si>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</si>
  <si>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</si>
  <si>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</si>
  <si>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</si>
  <si>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</si>
  <si>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</si>
  <si>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</si>
  <si>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</si>
  <si>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</si>
  <si>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</si>
  <si>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</si>
  <si>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</si>
  <si>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</si>
  <si>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</si>
  <si>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</si>
  <si>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</si>
  <si>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</si>
  <si>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</si>
  <si>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</si>
  <si>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</si>
  <si>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</si>
  <si>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</si>
  <si>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</si>
  <si>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</si>
  <si>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</si>
  <si>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</si>
  <si>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</si>
  <si>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</si>
  <si>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</si>
  <si>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</si>
  <si>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</si>
  <si>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</si>
  <si>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</si>
  <si>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</si>
  <si>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</si>
  <si>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</si>
  <si>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</si>
  <si>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</si>
  <si>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</si>
  <si>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</si>
  <si>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</si>
  <si>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</si>
  <si>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</si>
  <si>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</si>
  <si>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</si>
  <si>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</si>
  <si>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</si>
  <si>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</si>
  <si>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</si>
  <si>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</si>
  <si>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</si>
  <si>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</si>
  <si>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</si>
  <si>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</si>
  <si>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</si>
  <si>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</si>
  <si>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</si>
  <si>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</si>
  <si>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</si>
  <si>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</si>
  <si>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</si>
  <si>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</si>
  <si>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</si>
  <si>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</si>
  <si>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</si>
  <si>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</si>
  <si>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</si>
  <si>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</si>
  <si>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</si>
  <si>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</si>
  <si>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</si>
  <si>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</si>
  <si>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</si>
  <si>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</si>
  <si>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</si>
  <si>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</si>
  <si>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</si>
  <si>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</si>
  <si>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</si>
  <si>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</si>
  <si>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</si>
  <si>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</si>
  <si>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</si>
  <si>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</si>
  <si>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</si>
  <si>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</si>
  <si>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</si>
  <si>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</si>
  <si>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</si>
  <si>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</si>
  <si>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</si>
  <si>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</si>
  <si>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</si>
  <si>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</si>
  <si>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</si>
  <si>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</si>
  <si>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</si>
  <si>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</si>
  <si>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</si>
  <si>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</si>
  <si>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</si>
  <si>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</si>
  <si>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</si>
  <si>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</si>
  <si>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</si>
  <si>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</si>
  <si>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</si>
  <si>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</si>
  <si>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</si>
  <si>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</si>
  <si>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</si>
  <si>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</si>
  <si>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</si>
  <si>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</si>
  <si>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</si>
  <si>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</si>
  <si>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</si>
  <si>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</si>
  <si>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</si>
  <si>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</si>
  <si>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</si>
  <si>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</si>
  <si>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</si>
  <si>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</si>
  <si>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</si>
  <si>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</si>
  <si>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</si>
  <si>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</si>
  <si>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</si>
  <si>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</si>
  <si>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</si>
  <si>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</si>
  <si>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</si>
  <si>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</si>
  <si>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</si>
  <si>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</si>
  <si>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</si>
  <si>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</si>
  <si>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</si>
  <si>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</si>
  <si>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</si>
  <si>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</si>
  <si>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</si>
  <si>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</si>
  <si>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</si>
  <si>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</si>
  <si>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</si>
  <si>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</si>
  <si>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</si>
  <si>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</si>
  <si>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</si>
  <si>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</si>
  <si>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</si>
  <si>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</si>
  <si>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</si>
  <si>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</si>
  <si>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</si>
  <si>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</si>
  <si>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</si>
  <si>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</si>
  <si>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</si>
  <si>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</si>
  <si>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</si>
  <si>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</si>
  <si>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</si>
  <si>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</si>
  <si>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</si>
  <si>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</si>
  <si>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</si>
  <si>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</si>
  <si>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</si>
  <si>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</si>
  <si>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</si>
  <si>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</si>
  <si>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</si>
  <si>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</si>
  <si>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</si>
  <si>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</si>
  <si>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</si>
  <si>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</si>
  <si>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</si>
  <si>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</si>
  <si>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</si>
  <si>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</si>
  <si>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</si>
  <si>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</si>
  <si>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</si>
  <si>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</si>
  <si>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</si>
  <si>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</si>
  <si>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</si>
  <si>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</si>
  <si>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</si>
  <si>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</si>
  <si>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</si>
  <si>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</si>
  <si>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</si>
  <si>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</si>
  <si>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</si>
  <si>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</si>
  <si>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</si>
  <si>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</si>
  <si>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</si>
  <si>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</si>
  <si>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</si>
  <si>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</si>
  <si>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</si>
  <si>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</si>
  <si>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</si>
  <si>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</si>
  <si>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</si>
  <si>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</si>
  <si>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</si>
  <si>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</si>
  <si>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</si>
  <si>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</si>
  <si>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</si>
  <si>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</si>
  <si>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</si>
  <si>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</si>
  <si>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</si>
  <si>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</si>
  <si>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</si>
  <si>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</si>
  <si>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</si>
  <si>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</si>
  <si>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</si>
  <si>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</si>
  <si>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</si>
  <si>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</si>
  <si>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</si>
  <si>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</si>
  <si>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</si>
  <si>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</si>
  <si>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</si>
  <si>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</si>
  <si>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</si>
  <si>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</si>
  <si>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</si>
  <si>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</si>
  <si>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</si>
  <si>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</si>
  <si>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</si>
  <si>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</si>
  <si>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</si>
  <si>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</si>
  <si>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</si>
  <si>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</si>
  <si>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</si>
  <si>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</si>
  <si>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</si>
  <si>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</si>
  <si>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</si>
  <si>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</si>
  <si>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</si>
  <si>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</si>
  <si>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</si>
  <si>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</si>
  <si>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</si>
  <si>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</si>
  <si>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</si>
  <si>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</si>
  <si>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</si>
  <si>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</si>
  <si>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</si>
  <si>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</si>
  <si>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</si>
  <si>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</si>
  <si>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</si>
  <si>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</si>
  <si>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</si>
  <si>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</si>
  <si>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</si>
  <si>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</si>
  <si>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</si>
  <si>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</si>
  <si>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</si>
  <si>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</si>
  <si>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</si>
  <si>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</si>
  <si>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</si>
  <si>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</si>
  <si>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</si>
  <si>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</si>
  <si>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</si>
  <si>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</si>
  <si>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</si>
  <si>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</si>
  <si>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</si>
  <si>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</si>
  <si>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</si>
  <si>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</si>
  <si>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</si>
  <si>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</si>
  <si>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</si>
  <si>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</si>
  <si>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</si>
  <si>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</si>
  <si>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</si>
  <si>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</si>
  <si>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</si>
  <si>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</si>
  <si>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</si>
  <si>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</si>
  <si>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</si>
  <si>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</si>
  <si>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</si>
  <si>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</si>
  <si>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</si>
  <si>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</si>
  <si>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</si>
  <si>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</si>
  <si>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</si>
  <si>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</si>
  <si>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</si>
  <si>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</si>
  <si>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</si>
  <si>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</si>
  <si>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</si>
  <si>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</si>
  <si>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</si>
  <si>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</si>
  <si>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</si>
  <si>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</si>
  <si>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</si>
  <si>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</si>
  <si>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</si>
  <si>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</si>
  <si>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</si>
  <si>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</si>
  <si>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</si>
  <si>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</si>
  <si>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</si>
  <si>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</si>
  <si>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</si>
  <si>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</si>
  <si>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</si>
  <si>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</si>
  <si>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</si>
  <si>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</si>
  <si>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</si>
  <si>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</si>
  <si>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</si>
  <si>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</si>
  <si>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</si>
  <si>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</si>
  <si>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</si>
  <si>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</si>
  <si>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</si>
  <si>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</si>
  <si>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</si>
  <si>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</si>
  <si>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</si>
  <si>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</si>
  <si>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</si>
  <si>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</si>
  <si>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</si>
  <si>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</si>
  <si>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</si>
  <si>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</si>
  <si>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</si>
  <si>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</si>
  <si>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</si>
  <si>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</si>
  <si>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</si>
  <si>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</si>
  <si>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</si>
  <si>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</si>
  <si>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</si>
  <si>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</si>
  <si>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</si>
  <si>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</si>
  <si>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</si>
  <si>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</si>
  <si>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</si>
  <si>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</si>
  <si>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</si>
  <si>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</si>
  <si>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</si>
  <si>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</si>
  <si>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</si>
  <si>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</si>
  <si>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</si>
  <si>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</si>
  <si>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</si>
  <si>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</si>
  <si>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</si>
  <si>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</si>
  <si>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</si>
  <si>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</si>
  <si>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</si>
  <si>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</si>
  <si>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</si>
  <si>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</si>
  <si>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</si>
  <si>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</si>
  <si>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</si>
  <si>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</si>
  <si>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</si>
  <si>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</si>
  <si>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</si>
  <si>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</si>
  <si>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</si>
  <si>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</si>
  <si>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</si>
  <si>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</si>
  <si>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</si>
  <si>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</si>
  <si>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</si>
  <si>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</si>
  <si>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</si>
  <si>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</si>
  <si>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</si>
  <si>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</si>
  <si>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</si>
  <si>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</si>
  <si>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</si>
  <si>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</si>
  <si>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</si>
  <si>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</si>
  <si>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</si>
  <si>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</si>
  <si>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</si>
  <si>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</si>
  <si>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</si>
  <si>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</si>
  <si>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</si>
  <si>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</si>
  <si>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</si>
  <si>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</si>
  <si>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</si>
  <si>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</si>
  <si>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</si>
  <si>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</si>
  <si>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</si>
  <si>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</si>
  <si>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</si>
  <si>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</si>
  <si>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</si>
  <si>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</si>
  <si>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</si>
  <si>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</si>
  <si>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</si>
  <si>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</si>
  <si>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</si>
  <si>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</si>
  <si>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</si>
  <si>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</si>
  <si>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</si>
  <si>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</si>
  <si>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</si>
  <si>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</si>
  <si>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</si>
  <si>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</si>
  <si>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</si>
  <si>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</si>
  <si>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</si>
  <si>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</si>
  <si>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</si>
  <si>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</si>
  <si>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</si>
  <si>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</si>
  <si>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</si>
  <si>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</si>
  <si>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</si>
  <si>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</si>
  <si>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</si>
  <si>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</si>
  <si>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</si>
  <si>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</si>
  <si>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</si>
  <si>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</si>
  <si>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</si>
  <si>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</si>
  <si>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</si>
  <si>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</si>
  <si>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</si>
  <si>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</si>
  <si>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</si>
  <si>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</si>
  <si>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</si>
  <si>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</si>
  <si>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</si>
  <si>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</si>
  <si>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</si>
  <si>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</si>
  <si>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</si>
  <si>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</si>
  <si>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</si>
  <si>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</si>
  <si>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</si>
  <si>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</si>
  <si>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</si>
  <si>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</si>
  <si>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</si>
  <si>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</si>
  <si>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</si>
  <si>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</si>
  <si>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</si>
  <si>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</si>
  <si>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</si>
  <si>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</si>
  <si>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</si>
  <si>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</si>
  <si>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</si>
  <si>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</si>
  <si>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</si>
  <si>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</si>
  <si>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</si>
  <si>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</si>
  <si>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</si>
  <si>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</si>
  <si>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</si>
  <si>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</si>
  <si>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</si>
  <si>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</si>
  <si>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</si>
  <si>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</si>
  <si>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</si>
  <si>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</si>
  <si>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</si>
  <si>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</si>
  <si>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</si>
  <si>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</si>
  <si>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</si>
  <si>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</si>
  <si>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</si>
  <si>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</si>
  <si>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</si>
  <si>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</si>
  <si>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</si>
  <si>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</si>
  <si>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</si>
  <si>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</si>
  <si>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</si>
  <si>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</si>
  <si>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</si>
  <si>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</si>
  <si>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</si>
  <si>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</si>
  <si>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</si>
  <si>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</si>
  <si>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</si>
  <si>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</si>
  <si>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</si>
  <si>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</si>
  <si>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</si>
  <si>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</si>
  <si>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</si>
  <si>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</si>
  <si>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</si>
  <si>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</si>
  <si>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</si>
  <si>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</si>
  <si>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</si>
  <si>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</si>
  <si>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</si>
  <si>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</si>
  <si>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</si>
  <si>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</si>
  <si>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</si>
  <si>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</si>
  <si>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</si>
  <si>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</si>
  <si>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</si>
  <si>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</si>
  <si>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</si>
  <si>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</si>
  <si>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</si>
  <si>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</si>
  <si>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</si>
  <si>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</si>
  <si>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</si>
  <si>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</si>
  <si>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</si>
  <si>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</si>
  <si>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</si>
  <si>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</si>
  <si>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</si>
  <si>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</si>
  <si>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</si>
  <si>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</si>
  <si>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</si>
  <si>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</si>
  <si>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</si>
  <si>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</si>
  <si>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</si>
  <si>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</si>
  <si>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</si>
  <si>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</si>
  <si>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</si>
  <si>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</si>
  <si>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</si>
  <si>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</si>
  <si>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</si>
  <si>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</si>
  <si>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</si>
  <si>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</si>
  <si>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</si>
  <si>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</si>
  <si>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</si>
  <si>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</si>
  <si>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</si>
  <si>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</si>
  <si>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</si>
  <si>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</si>
  <si>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</si>
  <si>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</si>
  <si>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</si>
  <si>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</si>
  <si>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</si>
  <si>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</si>
  <si>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</si>
  <si>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</si>
  <si>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</si>
  <si>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</si>
  <si>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</si>
  <si>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</si>
  <si>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</si>
  <si>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</si>
  <si>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</si>
  <si>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</si>
  <si>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</si>
  <si>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</si>
  <si>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</si>
  <si>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</si>
  <si>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</si>
  <si>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</si>
  <si>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</si>
  <si>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</si>
  <si>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</si>
  <si>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</si>
  <si>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</si>
  <si>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</si>
  <si>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</si>
  <si>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</si>
  <si>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</si>
  <si>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</si>
  <si>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</si>
  <si>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</si>
  <si>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</si>
  <si>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</si>
  <si>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</si>
  <si>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</si>
  <si>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</si>
  <si>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</si>
  <si>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</si>
  <si>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</si>
  <si>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</si>
  <si>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</si>
  <si>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</si>
  <si>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</si>
  <si>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</si>
  <si>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</si>
  <si>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</si>
  <si>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</si>
  <si>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</si>
  <si>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</si>
  <si>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</si>
  <si>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</si>
  <si>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</si>
  <si>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</si>
  <si>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</si>
  <si>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</si>
  <si>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</si>
  <si>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</si>
  <si>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</si>
  <si>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</si>
  <si>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</si>
  <si>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</si>
  <si>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</si>
  <si>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</si>
  <si>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</si>
  <si>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</si>
  <si>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</si>
  <si>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</si>
  <si>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</si>
  <si>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</si>
  <si>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</si>
  <si>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</si>
  <si>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</si>
  <si>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</si>
  <si>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</si>
  <si>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</si>
  <si>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</si>
  <si>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</si>
  <si>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</si>
  <si>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</si>
  <si>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</si>
  <si>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</si>
  <si>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</si>
  <si>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</si>
  <si>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</si>
  <si>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</si>
  <si>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</si>
  <si>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</si>
  <si>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</si>
  <si>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</si>
  <si>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</si>
  <si>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</si>
  <si>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</si>
  <si>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</si>
  <si>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</si>
  <si>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</si>
  <si>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</si>
  <si>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</si>
  <si>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</si>
  <si>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</si>
  <si>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</si>
  <si>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</si>
  <si>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</si>
  <si>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</si>
  <si>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</si>
  <si>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</si>
  <si>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</si>
  <si>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</si>
  <si>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</si>
  <si>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</si>
  <si>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</si>
  <si>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</si>
  <si>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</si>
  <si>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</si>
  <si>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</si>
  <si>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</si>
  <si>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</si>
  <si>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</si>
  <si>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</si>
  <si>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</si>
  <si>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</si>
  <si>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</si>
  <si>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</si>
  <si>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</si>
  <si>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</si>
  <si>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</si>
  <si>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</si>
  <si>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</si>
  <si>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</si>
  <si>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</si>
  <si>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</si>
  <si>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</si>
  <si>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</si>
  <si>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</si>
  <si>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</si>
  <si>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</si>
  <si>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</si>
  <si>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</si>
  <si>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</si>
  <si>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</si>
  <si>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</si>
  <si>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</si>
  <si>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</si>
  <si>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</si>
  <si>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</si>
  <si>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</si>
  <si>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</si>
  <si>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</si>
  <si>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</si>
  <si>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</si>
  <si>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</si>
  <si>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</si>
  <si>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</si>
  <si>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</si>
  <si>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</si>
  <si>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</si>
  <si>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</si>
  <si>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</si>
  <si>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</si>
  <si>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</si>
  <si>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</si>
  <si>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</si>
  <si>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</si>
  <si>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</si>
  <si>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</si>
  <si>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</si>
  <si>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</si>
  <si>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</si>
  <si>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</si>
  <si>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</si>
  <si>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</si>
  <si>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</si>
  <si>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</si>
  <si>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</si>
  <si>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</si>
  <si>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</si>
  <si>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</si>
  <si>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</si>
  <si>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</si>
  <si>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</si>
  <si>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</si>
  <si>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</si>
  <si>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</si>
  <si>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</si>
  <si>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</si>
  <si>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</si>
  <si>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</si>
  <si>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</si>
  <si>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</si>
  <si>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</si>
  <si>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</si>
  <si>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</si>
  <si>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</si>
  <si>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</si>
  <si>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</si>
  <si>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</si>
  <si>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</si>
  <si>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</si>
  <si>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</si>
  <si>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</si>
  <si>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</si>
  <si>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</si>
  <si>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</si>
  <si>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</si>
  <si>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</si>
  <si>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</si>
  <si>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</si>
  <si>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</si>
  <si>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</si>
  <si>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</si>
  <si>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</si>
  <si>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</si>
  <si>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</si>
  <si>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</si>
  <si>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</si>
  <si>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</si>
  <si>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</si>
  <si>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</si>
  <si>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</si>
  <si>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</si>
  <si>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</si>
  <si>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</si>
  <si>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</si>
  <si>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</si>
  <si>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</si>
  <si>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</si>
  <si>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</si>
  <si>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</si>
  <si>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</si>
  <si>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</si>
  <si>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</si>
  <si>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</si>
  <si>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</si>
  <si>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</si>
  <si>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</si>
  <si>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</si>
  <si>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</si>
  <si>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</si>
  <si>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</si>
  <si>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</si>
  <si>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</si>
  <si>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</si>
  <si>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</si>
  <si>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</si>
  <si>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</si>
  <si>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</si>
  <si>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</si>
  <si>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</si>
  <si>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</si>
  <si>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</si>
  <si>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</si>
  <si>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</si>
  <si>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</si>
  <si>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</si>
  <si>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</si>
  <si>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</si>
  <si>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</si>
  <si>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</si>
  <si>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</si>
  <si>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</si>
  <si>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</si>
  <si>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</si>
  <si>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</si>
  <si>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</si>
  <si>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</si>
  <si>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</si>
  <si>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</si>
  <si>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</si>
  <si>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</si>
  <si>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</si>
  <si>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</si>
  <si>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</si>
  <si>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</si>
  <si>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</si>
  <si>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</si>
  <si>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</si>
  <si>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</si>
  <si>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</si>
  <si>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</si>
  <si>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</si>
  <si>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</si>
  <si>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</si>
  <si>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</si>
  <si>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</si>
  <si>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</si>
  <si>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</si>
  <si>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</si>
  <si>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</si>
  <si>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</si>
  <si>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</si>
  <si>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</si>
  <si>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</si>
  <si>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</si>
  <si>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</si>
  <si>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</si>
  <si>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</si>
  <si>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</si>
  <si>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</si>
  <si>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</si>
  <si>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</si>
  <si>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</si>
  <si>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</si>
  <si>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</si>
  <si>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</si>
  <si>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</si>
  <si>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</si>
  <si>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</si>
  <si>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</si>
  <si>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</si>
  <si>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</si>
  <si>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</si>
  <si>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</si>
  <si>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</si>
  <si>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</si>
  <si>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</si>
  <si>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</si>
  <si>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</si>
  <si>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</si>
  <si>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</si>
  <si>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</si>
  <si>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</si>
  <si>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</si>
  <si>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</si>
  <si>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</si>
  <si>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</si>
  <si>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</si>
  <si>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</si>
  <si>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</si>
  <si>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</si>
  <si>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</si>
  <si>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</si>
  <si>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</si>
  <si>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</si>
  <si>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</si>
  <si>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</si>
  <si>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</si>
  <si>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</si>
  <si>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</si>
  <si>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</si>
  <si>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</si>
  <si>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</si>
  <si>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</si>
  <si>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</si>
  <si>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</si>
  <si>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</si>
  <si>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</si>
  <si>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</si>
  <si>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</si>
  <si>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</si>
  <si>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</si>
  <si>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</si>
  <si>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</si>
  <si>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</si>
  <si>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</si>
  <si>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</si>
  <si>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</si>
  <si>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</si>
  <si>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</si>
  <si>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</si>
  <si>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</si>
  <si>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</si>
  <si>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</si>
  <si>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</si>
  <si>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</si>
  <si>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</si>
  <si>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</si>
  <si>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</si>
  <si>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</si>
  <si>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</si>
  <si>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</si>
  <si>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</si>
  <si>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</si>
  <si>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</si>
  <si>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</si>
  <si>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</si>
  <si>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</si>
  <si>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</si>
  <si>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</si>
  <si>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</si>
  <si>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</si>
  <si>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</si>
  <si>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</si>
  <si>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</si>
  <si>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</si>
  <si>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</si>
  <si>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</si>
  <si>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</si>
  <si>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</si>
  <si>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</si>
  <si>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</si>
  <si>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</si>
  <si>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</si>
  <si>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</si>
  <si>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</si>
  <si>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</si>
  <si>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</si>
  <si>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</si>
  <si>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</si>
  <si>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</si>
  <si>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</si>
  <si>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</si>
  <si>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</si>
  <si>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</si>
  <si>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</si>
  <si>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</si>
  <si>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</si>
  <si>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</si>
  <si>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</si>
  <si>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</si>
  <si>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</si>
  <si>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</si>
  <si>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</si>
  <si>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</si>
  <si>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</si>
  <si>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</si>
  <si>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</si>
  <si>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</si>
  <si>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</si>
  <si>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</si>
  <si>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</si>
  <si>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</si>
  <si>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</si>
  <si>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</si>
  <si>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</si>
  <si>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</si>
  <si>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</si>
  <si>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</si>
  <si>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</si>
  <si>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</si>
  <si>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</si>
  <si>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</si>
  <si>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</si>
  <si>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</si>
  <si>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</si>
  <si>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</si>
  <si>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</si>
  <si>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</si>
  <si>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</si>
  <si>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</si>
  <si>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</si>
  <si>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</si>
  <si>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</si>
  <si>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</si>
  <si>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</si>
  <si>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</si>
  <si>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</si>
  <si>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</si>
  <si>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</si>
  <si>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</si>
  <si>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</si>
  <si>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</si>
  <si>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</si>
  <si>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</si>
  <si>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</si>
  <si>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</si>
  <si>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</si>
  <si>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</si>
  <si>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</si>
  <si>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</si>
  <si>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</si>
  <si>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</si>
  <si>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</si>
  <si>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</si>
  <si>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</si>
  <si>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</si>
  <si>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</si>
  <si>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</si>
  <si>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</si>
  <si>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</si>
  <si>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</si>
  <si>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</si>
  <si>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</si>
  <si>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</si>
  <si>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</si>
  <si>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</si>
  <si>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</si>
  <si>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</si>
  <si>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</si>
  <si>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</si>
  <si>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</si>
  <si>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</si>
  <si>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</si>
  <si>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</si>
  <si>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</si>
  <si>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</si>
  <si>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</si>
  <si>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</si>
  <si>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</si>
  <si>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</si>
  <si>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</si>
  <si>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</si>
  <si>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</si>
  <si>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</si>
  <si>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</si>
  <si>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</si>
  <si>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</si>
  <si>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</si>
  <si>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</si>
  <si>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</si>
  <si>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</si>
  <si>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</si>
  <si>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</si>
  <si>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</si>
  <si>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</si>
  <si>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</si>
  <si>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</si>
  <si>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</si>
  <si>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</si>
  <si>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</si>
  <si>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</si>
  <si>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</si>
  <si>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</si>
  <si>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</si>
  <si>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</si>
  <si>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</si>
  <si>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</si>
  <si>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</si>
  <si>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</si>
  <si>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</si>
  <si>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</si>
  <si>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</si>
  <si>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</si>
  <si>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</si>
  <si>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</si>
  <si>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</si>
  <si>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</si>
  <si>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</si>
  <si>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</si>
  <si>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</si>
  <si>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</si>
  <si>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</si>
  <si>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</si>
  <si>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</si>
  <si>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</si>
  <si>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</si>
  <si>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</si>
  <si>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</si>
  <si>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</si>
  <si>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</si>
  <si>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</si>
  <si>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</si>
  <si>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</si>
  <si>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</si>
  <si>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</si>
  <si>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</si>
  <si>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</si>
  <si>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</si>
  <si>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</si>
  <si>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</si>
  <si>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</si>
  <si>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</si>
  <si>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</si>
  <si>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</si>
  <si>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</si>
  <si>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</si>
  <si>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</si>
  <si>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</si>
  <si>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</si>
  <si>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</si>
  <si>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</si>
  <si>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</si>
  <si>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</si>
  <si>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</si>
  <si>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</si>
  <si>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</si>
  <si>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</si>
  <si>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</si>
  <si>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</si>
  <si>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</si>
  <si>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</si>
  <si>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</si>
  <si>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</si>
  <si>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</si>
  <si>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</si>
  <si>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</si>
  <si>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</si>
  <si>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</si>
  <si>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</si>
  <si>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</si>
  <si>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</si>
  <si>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</si>
  <si>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</si>
  <si>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</si>
  <si>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</si>
  <si>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</si>
  <si>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</si>
  <si>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</si>
  <si>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</si>
  <si>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</si>
  <si>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</si>
  <si>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</si>
  <si>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</si>
  <si>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</si>
  <si>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</si>
  <si>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</si>
  <si>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</si>
  <si>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</si>
  <si>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</si>
  <si>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</si>
  <si>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</si>
  <si>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</si>
  <si>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</si>
  <si>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</si>
  <si>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</si>
  <si>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</si>
  <si>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</si>
  <si>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</si>
  <si>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</si>
  <si>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</si>
  <si>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</si>
  <si>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</si>
  <si>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</si>
  <si>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</si>
  <si>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</si>
  <si>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</si>
  <si>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</si>
  <si>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</si>
  <si>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</si>
  <si>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</si>
  <si>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</si>
  <si>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</si>
  <si>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</si>
  <si>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</si>
  <si>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</si>
  <si>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</si>
  <si>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</si>
  <si>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</si>
  <si>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</si>
  <si>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</si>
  <si>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</si>
  <si>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</si>
  <si>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</si>
  <si>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</si>
  <si>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</si>
  <si>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</si>
  <si>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</si>
  <si>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</si>
  <si>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</si>
  <si>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</si>
  <si>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</si>
  <si>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</si>
  <si>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</si>
  <si>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</si>
  <si>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</si>
  <si>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</si>
  <si>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</si>
  <si>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</si>
  <si>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</si>
  <si>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</si>
  <si>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</si>
  <si>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</si>
  <si>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</si>
  <si>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</si>
  <si>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</si>
  <si>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</si>
  <si>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</si>
  <si>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</si>
  <si>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</si>
  <si>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</si>
  <si>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</si>
  <si>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</si>
  <si>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</si>
  <si>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</si>
  <si>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</si>
  <si>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</si>
  <si>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</si>
  <si>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</si>
  <si>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</si>
  <si>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</si>
  <si>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</si>
  <si>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</si>
  <si>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</si>
  <si>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</si>
  <si>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</si>
  <si>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</si>
  <si>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</si>
  <si>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</si>
  <si>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</si>
  <si>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</si>
  <si>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</si>
  <si>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</si>
  <si>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</si>
  <si>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</si>
  <si>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</si>
  <si>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</si>
  <si>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</si>
  <si>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</si>
  <si>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</si>
  <si>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</si>
  <si>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</si>
  <si>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</si>
  <si>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</si>
  <si>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</si>
  <si>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</si>
  <si>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</si>
  <si>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</si>
  <si>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</si>
  <si>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</si>
  <si>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</si>
  <si>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</si>
  <si>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</si>
  <si>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</si>
  <si>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</si>
  <si>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</si>
  <si>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</si>
  <si>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</si>
  <si>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</si>
  <si>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</si>
  <si>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</si>
  <si>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</si>
  <si>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</si>
  <si>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</si>
  <si>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</si>
  <si>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</si>
  <si>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</si>
  <si>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</si>
  <si>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</si>
  <si>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</si>
  <si>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</si>
  <si>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</si>
  <si>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</si>
  <si>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</si>
  <si>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</si>
  <si>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</si>
  <si>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</si>
  <si>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</si>
  <si>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</si>
  <si>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</si>
  <si>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</si>
  <si>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</si>
  <si>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</si>
  <si>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</si>
  <si>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</si>
  <si>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</si>
  <si>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</si>
  <si>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</si>
  <si>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</si>
  <si>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</si>
  <si>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</si>
  <si>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</si>
  <si>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</si>
  <si>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</si>
  <si>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</si>
  <si>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</si>
  <si>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</si>
  <si>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</si>
  <si>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</si>
  <si>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</si>
  <si>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</si>
  <si>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</si>
  <si>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</si>
  <si>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</si>
  <si>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</si>
  <si>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</si>
  <si>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</si>
  <si>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</si>
  <si>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</si>
  <si>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</si>
  <si>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</si>
  <si>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</si>
  <si>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</si>
  <si>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</si>
  <si>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</si>
  <si>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</si>
  <si>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</si>
  <si>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</si>
  <si>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</si>
  <si>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</si>
  <si>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</si>
  <si>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</si>
  <si>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</si>
  <si>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</si>
  <si>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</si>
  <si>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</si>
  <si>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</si>
  <si>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</si>
  <si>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</si>
  <si>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</si>
  <si>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</si>
  <si>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</si>
  <si>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</si>
  <si>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</si>
  <si>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</si>
  <si>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</si>
  <si>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</si>
  <si>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</si>
  <si>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</si>
  <si>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</si>
  <si>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</si>
  <si>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</si>
  <si>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</si>
  <si>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</si>
  <si>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</si>
  <si>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</si>
  <si>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</si>
  <si>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</si>
  <si>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</si>
  <si>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</si>
  <si>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</si>
  <si>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</si>
  <si>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</si>
  <si>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</si>
  <si>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</si>
  <si>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</si>
  <si>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</si>
  <si>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</si>
  <si>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</si>
  <si>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</si>
  <si>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</si>
  <si>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</si>
  <si>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</si>
  <si>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</si>
  <si>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</si>
  <si>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</si>
  <si>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</si>
  <si>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</si>
  <si>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</si>
  <si>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</si>
  <si>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</si>
  <si>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</si>
  <si>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</si>
  <si>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</si>
  <si>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</si>
  <si>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</si>
  <si>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</si>
  <si>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</si>
  <si>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</si>
  <si>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</si>
  <si>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</si>
  <si>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</si>
  <si>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</si>
  <si>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</si>
  <si>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</si>
  <si>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</si>
  <si>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</si>
  <si>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</si>
  <si>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</si>
  <si>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</si>
  <si>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</si>
  <si>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</si>
  <si>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</si>
  <si>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</si>
  <si>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</si>
  <si>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</si>
  <si>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</si>
  <si>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</si>
  <si>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</si>
  <si>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</si>
  <si>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</si>
  <si>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</si>
  <si>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</si>
  <si>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</si>
  <si>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</si>
  <si>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</si>
  <si>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</si>
  <si>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</si>
  <si>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</si>
  <si>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</si>
  <si>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</si>
  <si>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</si>
  <si>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</si>
  <si>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</si>
  <si>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</si>
  <si>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</si>
  <si>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</si>
  <si>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</si>
  <si>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</si>
  <si>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</si>
  <si>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</si>
  <si>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</si>
  <si>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</si>
  <si>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</si>
  <si>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</si>
  <si>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</si>
  <si>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</si>
  <si>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</si>
  <si>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</si>
  <si>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</si>
  <si>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</si>
  <si>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</si>
  <si>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</si>
  <si>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</si>
  <si>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</si>
  <si>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</si>
  <si>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</si>
  <si>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</si>
  <si>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</si>
  <si>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</si>
  <si>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</si>
  <si>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</si>
  <si>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</si>
  <si>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</si>
  <si>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</si>
  <si>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</si>
  <si>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</si>
  <si>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</si>
  <si>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</si>
  <si>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</si>
  <si>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</si>
  <si>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</si>
  <si>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</si>
  <si>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</si>
  <si>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</si>
  <si>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</si>
  <si>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</si>
  <si>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</si>
  <si>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</si>
  <si>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</si>
  <si>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</si>
  <si>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</si>
  <si>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</si>
  <si>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</si>
  <si>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</si>
  <si>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</si>
  <si>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</si>
  <si>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</si>
  <si>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</si>
  <si>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</si>
  <si>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</si>
  <si>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</si>
  <si>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</si>
  <si>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</si>
  <si>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</si>
  <si>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</si>
  <si>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</si>
  <si>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</si>
  <si>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</si>
  <si>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</si>
  <si>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</si>
  <si>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</si>
  <si>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</si>
  <si>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</si>
  <si>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</si>
  <si>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</si>
  <si>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</si>
  <si>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</si>
  <si>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</si>
  <si>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</si>
  <si>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</si>
  <si>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</si>
  <si>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</si>
  <si>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</si>
  <si>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</si>
  <si>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</si>
  <si>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</si>
  <si>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</si>
  <si>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</si>
  <si>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</si>
  <si>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</si>
  <si>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</si>
  <si>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</si>
  <si>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</si>
  <si>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</si>
  <si>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</si>
  <si>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</si>
  <si>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</si>
  <si>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</si>
  <si>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</si>
  <si>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</si>
  <si>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</si>
  <si>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</si>
  <si>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</si>
  <si>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</si>
  <si>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</si>
  <si>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</si>
  <si>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</si>
  <si>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</si>
  <si>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</si>
  <si>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</si>
  <si>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</si>
  <si>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</si>
  <si>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</si>
  <si>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</si>
  <si>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</si>
  <si>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</si>
  <si>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</si>
  <si>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</si>
  <si>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</si>
  <si>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</si>
  <si>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</si>
  <si>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</si>
  <si>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</si>
  <si>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</si>
  <si>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</si>
  <si>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</si>
  <si>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</si>
  <si>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</si>
  <si>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</si>
  <si>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</si>
  <si>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</si>
  <si>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</si>
  <si>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</si>
  <si>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</si>
  <si>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</si>
  <si>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</si>
  <si>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</si>
  <si>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</si>
  <si>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</si>
  <si>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</si>
  <si>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</si>
  <si>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</si>
  <si>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</si>
  <si>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</si>
  <si>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</si>
  <si>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</si>
  <si>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</si>
  <si>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</si>
  <si>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</si>
  <si>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</si>
  <si>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</si>
  <si>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</si>
  <si>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</si>
  <si>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</si>
  <si>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</si>
  <si>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</si>
  <si>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</si>
  <si>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</si>
  <si>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</si>
  <si>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</si>
  <si>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</si>
  <si>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</si>
  <si>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</si>
  <si>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</si>
  <si>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</si>
  <si>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</si>
  <si>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</si>
  <si>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</si>
  <si>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</si>
  <si>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</si>
  <si>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</si>
  <si>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</si>
  <si>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</si>
  <si>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</si>
  <si>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</si>
  <si>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</si>
  <si>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</si>
  <si>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</si>
  <si>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</si>
  <si>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</si>
  <si>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</si>
  <si>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</si>
  <si>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</si>
  <si>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</si>
  <si>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</si>
  <si>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</si>
  <si>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</si>
  <si>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</si>
  <si>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</si>
  <si>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</si>
  <si>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</si>
  <si>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</si>
  <si>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</si>
  <si>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</si>
  <si>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</si>
  <si>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</si>
  <si>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</si>
  <si>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</si>
  <si>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</si>
  <si>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</si>
  <si>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</si>
  <si>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</si>
  <si>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</si>
  <si>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</si>
  <si>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</si>
  <si>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</si>
  <si>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</si>
  <si>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</si>
  <si>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</si>
  <si>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</si>
  <si>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</si>
  <si>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</si>
  <si>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</si>
  <si>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</si>
  <si>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</si>
  <si>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</si>
  <si>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</si>
  <si>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</si>
  <si>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</si>
  <si>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</si>
  <si>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</si>
  <si>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</si>
  <si>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</si>
  <si>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</si>
  <si>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</si>
  <si>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</si>
  <si>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</si>
  <si>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</si>
  <si>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</si>
  <si>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</si>
  <si>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</si>
  <si>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</si>
  <si>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</si>
  <si>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</si>
  <si>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</si>
  <si>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</si>
  <si>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</si>
  <si>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</si>
  <si>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</si>
  <si>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</si>
  <si>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</si>
  <si>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</si>
  <si>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</si>
  <si>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</si>
  <si>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</si>
  <si>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</si>
  <si>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</si>
  <si>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</si>
  <si>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</si>
  <si>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</si>
  <si>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</si>
  <si>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</si>
  <si>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</si>
  <si>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</si>
  <si>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</si>
  <si>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</si>
  <si>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</si>
  <si>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</si>
  <si>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</si>
  <si>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</si>
  <si>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</si>
  <si>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</si>
  <si>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</si>
  <si>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</si>
  <si>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</si>
  <si>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</si>
  <si>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</si>
  <si>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</si>
  <si>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</si>
  <si>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</si>
  <si>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</si>
  <si>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</si>
  <si>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</si>
  <si>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</si>
  <si>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</si>
  <si>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</si>
  <si>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</si>
  <si>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</si>
  <si>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</si>
  <si>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</si>
  <si>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</si>
  <si>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</si>
  <si>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</si>
  <si>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</si>
  <si>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</si>
  <si>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</si>
  <si>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</si>
  <si>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</si>
  <si>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</si>
  <si>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</si>
  <si>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</si>
  <si>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</si>
  <si>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</si>
  <si>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</si>
  <si>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</si>
  <si>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</si>
  <si>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</si>
  <si>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</si>
  <si>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</si>
  <si>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</si>
  <si>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</si>
  <si>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</si>
  <si>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</si>
  <si>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</si>
  <si>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</si>
  <si>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</si>
  <si>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</si>
  <si>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</si>
  <si>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</si>
  <si>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</si>
  <si>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</si>
  <si>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</si>
  <si>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</si>
  <si>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</si>
  <si>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</si>
  <si>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</si>
  <si>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</si>
  <si>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</si>
  <si>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</si>
  <si>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</si>
  <si>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</si>
  <si>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</si>
  <si>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</si>
  <si>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</si>
  <si>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</si>
  <si>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</si>
  <si>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</si>
  <si>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</si>
  <si>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</si>
  <si>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</si>
  <si>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</si>
  <si>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</si>
  <si>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</si>
  <si>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</si>
  <si>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</si>
  <si>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</si>
  <si>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</si>
  <si>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</si>
  <si>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</si>
  <si>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</si>
  <si>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</si>
  <si>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</si>
  <si>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</si>
  <si>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</si>
  <si>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</si>
  <si>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</si>
  <si>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</si>
  <si>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</si>
  <si>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</si>
  <si>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</si>
  <si>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</si>
  <si>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</si>
  <si>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</si>
  <si>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</si>
  <si>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</si>
  <si>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</si>
  <si>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</si>
  <si>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</si>
  <si>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</si>
  <si>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</si>
  <si>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</si>
  <si>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</si>
  <si>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</si>
  <si>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</si>
  <si>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</si>
  <si>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</si>
  <si>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</si>
  <si>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</si>
  <si>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</si>
  <si>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</si>
  <si>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</si>
  <si>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</si>
  <si>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</si>
  <si>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</si>
  <si>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</si>
  <si>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</si>
  <si>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</si>
  <si>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</si>
  <si>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</si>
  <si>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</si>
  <si>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</si>
  <si>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</si>
  <si>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</si>
  <si>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</si>
  <si>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</si>
  <si>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</si>
  <si>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</si>
  <si>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</si>
  <si>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</si>
  <si>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</si>
  <si>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</si>
  <si>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</si>
  <si>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</si>
  <si>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</si>
  <si>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</si>
  <si>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</si>
  <si>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</si>
  <si>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</si>
  <si>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</si>
  <si>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</si>
  <si>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</si>
  <si>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</si>
  <si>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</si>
  <si>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</si>
  <si>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</si>
  <si>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</si>
  <si>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</si>
  <si>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</si>
  <si>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</si>
  <si>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</si>
  <si>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</si>
  <si>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</si>
  <si>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</si>
  <si>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</si>
  <si>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</si>
  <si>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</si>
  <si>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</si>
  <si>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</si>
  <si>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</si>
  <si>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</si>
  <si>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</si>
  <si>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</si>
  <si>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</si>
  <si>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</si>
  <si>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</si>
  <si>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</si>
  <si>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</si>
  <si>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</si>
  <si>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</si>
  <si>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</si>
  <si>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</si>
  <si>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</si>
  <si>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</si>
  <si>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</si>
  <si>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</si>
  <si>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</si>
  <si>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</si>
  <si>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</si>
  <si>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</si>
  <si>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</si>
  <si>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</si>
  <si>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</si>
  <si>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</si>
  <si>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</si>
  <si>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</si>
  <si>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</si>
  <si>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</si>
  <si>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</si>
  <si>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</si>
  <si>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</si>
  <si>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</si>
  <si>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</si>
  <si>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</si>
  <si>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</si>
  <si>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</si>
  <si>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</si>
  <si>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</si>
  <si>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</si>
  <si>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</si>
  <si>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</si>
  <si>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</si>
  <si>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</si>
  <si>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</si>
  <si>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</si>
  <si>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</si>
  <si>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</si>
  <si>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</si>
  <si>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</si>
  <si>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</si>
  <si>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</si>
  <si>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</si>
  <si>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</si>
  <si>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</si>
  <si>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</si>
  <si>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</si>
  <si>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</si>
  <si>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</si>
  <si>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</si>
  <si>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</si>
  <si>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</si>
  <si>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</si>
  <si>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</si>
  <si>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</si>
  <si>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</si>
  <si>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</si>
  <si>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</si>
  <si>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</si>
  <si>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</si>
  <si>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</si>
  <si>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</si>
  <si>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</si>
  <si>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</si>
  <si>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</si>
  <si>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</si>
  <si>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</si>
  <si>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</si>
  <si>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</si>
  <si>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</si>
  <si>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</si>
  <si>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</si>
  <si>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</si>
  <si>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</si>
  <si>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</si>
  <si>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</si>
  <si>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</si>
  <si>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</si>
  <si>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</si>
  <si>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</si>
  <si>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</si>
  <si>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</si>
  <si>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</si>
  <si>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</si>
  <si>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</si>
  <si>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</si>
  <si>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</si>
  <si>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</si>
  <si>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</si>
  <si>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</si>
  <si>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</si>
  <si>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</si>
  <si>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</si>
  <si>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</si>
  <si>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</si>
  <si>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</si>
  <si>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</si>
  <si>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</si>
  <si>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</si>
  <si>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</si>
  <si>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</si>
  <si>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</si>
  <si>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</si>
  <si>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</si>
  <si>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</si>
  <si>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</si>
  <si>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</si>
  <si>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</si>
  <si>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</si>
  <si>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</si>
  <si>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</si>
  <si>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</si>
  <si>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</si>
  <si>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</si>
  <si>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</si>
  <si>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</si>
  <si>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</si>
  <si>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</si>
  <si>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</si>
  <si>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</si>
  <si>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</si>
  <si>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</si>
  <si>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</si>
  <si>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</si>
  <si>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</si>
  <si>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</si>
  <si>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</si>
  <si>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</si>
  <si>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</si>
  <si>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</si>
  <si>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</si>
  <si>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</si>
  <si>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</si>
  <si>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</si>
  <si>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</si>
  <si>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</si>
  <si>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</si>
  <si>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</si>
  <si>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</si>
  <si>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</si>
  <si>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</si>
  <si>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</si>
  <si>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</si>
  <si>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</si>
  <si>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</si>
  <si>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</si>
  <si>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</si>
  <si>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</si>
  <si>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</si>
  <si>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</si>
  <si>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</si>
  <si>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</si>
  <si>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</si>
  <si>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</si>
  <si>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</si>
  <si>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</si>
  <si>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</si>
  <si>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</si>
  <si>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</si>
  <si>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</si>
  <si>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</si>
  <si>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</si>
  <si>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</si>
  <si>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</si>
  <si>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</si>
  <si>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</si>
  <si>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</si>
  <si>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</si>
  <si>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</si>
  <si>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</si>
  <si>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</si>
  <si>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</si>
  <si>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</si>
  <si>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</si>
  <si>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</si>
  <si>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</si>
  <si>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</si>
  <si>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</si>
  <si>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</si>
  <si>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</si>
  <si>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</si>
  <si>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</si>
  <si>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</si>
  <si>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</si>
  <si>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</si>
  <si>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</si>
  <si>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</si>
  <si>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</si>
  <si>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</si>
  <si>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</si>
  <si>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</si>
  <si>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</si>
  <si>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</si>
  <si>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</si>
  <si>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</si>
  <si>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</si>
  <si>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</si>
  <si>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</si>
  <si>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</si>
  <si>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</si>
  <si>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</si>
  <si>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</si>
  <si>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</si>
  <si>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</si>
  <si>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</si>
  <si>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</si>
  <si>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</si>
  <si>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</si>
  <si>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</si>
  <si>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</si>
  <si>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</si>
  <si>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</si>
  <si>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</si>
  <si>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</si>
  <si>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</si>
  <si>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</si>
  <si>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</si>
  <si>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</si>
  <si>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</si>
  <si>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</si>
  <si>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</si>
  <si>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</si>
  <si>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</si>
  <si>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</si>
  <si>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</si>
  <si>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</si>
  <si>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</si>
  <si>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</si>
  <si>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</si>
  <si>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</si>
  <si>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</si>
  <si>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</si>
  <si>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</si>
  <si>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</si>
  <si>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</si>
  <si>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</si>
  <si>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</si>
  <si>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</si>
  <si>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</si>
  <si>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</si>
  <si>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</si>
  <si>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</si>
  <si>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</si>
  <si>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</si>
  <si>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</si>
  <si>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</si>
  <si>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</si>
  <si>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</si>
  <si>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</si>
  <si>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</si>
  <si>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</si>
  <si>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</si>
  <si>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</si>
  <si>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</si>
  <si>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</si>
  <si>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</si>
  <si>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</si>
  <si>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</si>
  <si>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</si>
  <si>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</si>
  <si>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</si>
  <si>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</si>
  <si>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</si>
  <si>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</si>
  <si>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</si>
  <si>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</si>
  <si>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</si>
  <si>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</si>
  <si>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</si>
  <si>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</si>
  <si>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</si>
  <si>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</si>
  <si>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</si>
  <si>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</si>
  <si>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</si>
  <si>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</si>
  <si>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</si>
  <si>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</si>
  <si>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</si>
  <si>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</si>
  <si>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</si>
  <si>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</si>
  <si>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</si>
  <si>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</si>
  <si>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</si>
  <si>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</si>
  <si>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</si>
  <si>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</si>
  <si>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</si>
  <si>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</si>
  <si>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</si>
  <si>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</si>
  <si>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</si>
  <si>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</si>
  <si>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</si>
  <si>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</si>
  <si>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</si>
  <si>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</si>
  <si>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</si>
  <si>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</si>
  <si>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</si>
  <si>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</si>
  <si>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</si>
  <si>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</si>
  <si>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</si>
  <si>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</si>
  <si>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</si>
  <si>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</si>
  <si>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</si>
  <si>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</si>
  <si>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</si>
  <si>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</si>
  <si>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</si>
  <si>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</si>
  <si>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</si>
  <si>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</si>
  <si>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</si>
  <si>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</si>
  <si>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</si>
  <si>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</si>
  <si>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</si>
  <si>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</si>
  <si>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</si>
  <si>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</si>
  <si>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</si>
  <si>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</si>
  <si>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</si>
  <si>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</si>
  <si>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</si>
  <si>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</si>
  <si>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</si>
  <si>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</si>
  <si>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</si>
  <si>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</si>
  <si>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</si>
  <si>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</si>
  <si>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</si>
  <si>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</si>
  <si>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</si>
  <si>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</si>
  <si>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</si>
  <si>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</si>
  <si>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</si>
  <si>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</si>
  <si>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</si>
  <si>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</si>
  <si>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</si>
  <si>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</si>
  <si>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</si>
  <si>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</si>
  <si>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</si>
  <si>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</si>
  <si>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</si>
  <si>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</si>
  <si>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</si>
  <si>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</si>
  <si>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</si>
  <si>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</si>
  <si>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</si>
  <si>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</si>
  <si>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</si>
  <si>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</si>
  <si>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</si>
  <si>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</si>
  <si>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</si>
  <si>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</si>
  <si>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</si>
  <si>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</si>
  <si>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</si>
  <si>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</si>
  <si>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</si>
  <si>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</si>
  <si>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</si>
  <si>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</si>
  <si>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</si>
  <si>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</si>
  <si>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</si>
  <si>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</si>
  <si>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</si>
  <si>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</si>
  <si>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</si>
  <si>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</si>
  <si>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</si>
  <si>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</si>
  <si>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</si>
  <si>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</si>
  <si>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</si>
  <si>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</si>
  <si>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</si>
  <si>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</si>
  <si>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</si>
  <si>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</si>
  <si>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</si>
  <si>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</si>
  <si>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</si>
  <si>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</si>
  <si>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</si>
  <si>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</si>
  <si>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</si>
  <si>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</si>
  <si>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</si>
  <si>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</si>
  <si>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</si>
  <si>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</si>
  <si>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</si>
  <si>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</si>
  <si>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</si>
  <si>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</si>
  <si>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</si>
  <si>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</si>
  <si>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</si>
  <si>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</si>
  <si>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</si>
  <si>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</si>
  <si>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</si>
  <si>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</si>
  <si>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</si>
  <si>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</si>
  <si>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</si>
  <si>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</si>
  <si>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</si>
  <si>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</si>
  <si>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</si>
  <si>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</si>
  <si>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</si>
  <si>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</si>
  <si>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</si>
  <si>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</si>
  <si>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</si>
  <si>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</si>
  <si>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</si>
  <si>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</si>
  <si>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</si>
  <si>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</si>
  <si>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</si>
  <si>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</si>
  <si>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</si>
  <si>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</si>
  <si>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</si>
  <si>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</si>
  <si>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</si>
  <si>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</si>
  <si>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</si>
  <si>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</si>
  <si>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</si>
  <si>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</si>
  <si>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</si>
  <si>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</si>
  <si>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</si>
  <si>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</si>
  <si>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</si>
  <si>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</si>
  <si>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</si>
  <si>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</si>
  <si>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</si>
  <si>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</si>
  <si>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</si>
  <si>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</si>
  <si>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</si>
  <si>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</si>
  <si>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</si>
  <si>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</si>
  <si>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</si>
  <si>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</si>
  <si>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</si>
  <si>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</si>
  <si>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</si>
  <si>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</si>
  <si>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</si>
  <si>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</si>
  <si>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</si>
  <si>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</si>
  <si>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</si>
  <si>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</si>
  <si>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</si>
  <si>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</si>
  <si>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</si>
  <si>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</si>
  <si>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</si>
  <si>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</si>
  <si>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</si>
  <si>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</si>
  <si>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</si>
  <si>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</si>
  <si>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</si>
  <si>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</si>
  <si>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</si>
  <si>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</si>
  <si>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</si>
  <si>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</si>
  <si>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</si>
  <si>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</si>
  <si>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</si>
  <si>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</si>
  <si>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</si>
  <si>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</si>
  <si>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</si>
  <si>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</si>
  <si>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</si>
  <si>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</si>
  <si>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</si>
  <si>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</si>
  <si>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</si>
  <si>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</si>
  <si>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</si>
  <si>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</si>
  <si>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</si>
  <si>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</si>
  <si>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</si>
  <si>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</si>
  <si>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</si>
  <si>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</si>
  <si>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</si>
  <si>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</si>
  <si>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</si>
  <si>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</si>
  <si>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</si>
  <si>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</si>
  <si>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</si>
  <si>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</si>
  <si>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</si>
  <si>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</si>
  <si>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</si>
  <si>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</si>
  <si>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</si>
  <si>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</si>
  <si>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</si>
  <si>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</si>
  <si>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</si>
  <si>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</si>
  <si>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</si>
  <si>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</si>
  <si>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</si>
  <si>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</si>
  <si>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</si>
  <si>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</si>
  <si>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</si>
  <si>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</si>
  <si>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</si>
  <si>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</si>
  <si>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</si>
  <si>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</si>
  <si>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</si>
  <si>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</si>
  <si>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</si>
  <si>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</si>
  <si>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</si>
  <si>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</si>
  <si>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</si>
  <si>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</si>
  <si>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</si>
  <si>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</si>
  <si>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</si>
  <si>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</si>
  <si>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</si>
  <si>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</si>
  <si>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</si>
  <si>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</si>
  <si>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</si>
  <si>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</si>
  <si>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</si>
  <si>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</si>
  <si>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</si>
  <si>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</si>
  <si>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</si>
  <si>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</si>
  <si>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</si>
  <si>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</si>
  <si>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</si>
  <si>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</si>
  <si>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</si>
  <si>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</si>
  <si>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</si>
  <si>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</si>
  <si>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</si>
  <si>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</si>
  <si>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</si>
  <si>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</si>
  <si>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</si>
  <si>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</si>
  <si>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</si>
  <si>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</si>
  <si>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</si>
  <si>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</si>
  <si>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</si>
  <si>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</si>
  <si>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</si>
  <si>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</si>
  <si>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</si>
  <si>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</si>
  <si>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</si>
  <si>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</si>
  <si>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</si>
  <si>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</si>
  <si>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</si>
  <si>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</si>
  <si>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</si>
  <si>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</si>
  <si>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</si>
  <si>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</si>
  <si>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</si>
  <si>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</si>
  <si>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</si>
  <si>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</si>
  <si>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</si>
  <si>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</si>
  <si>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</si>
  <si>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</si>
  <si>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</si>
  <si>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</si>
  <si>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</si>
  <si>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</si>
  <si>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</si>
  <si>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</si>
  <si>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</si>
  <si>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</si>
  <si>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</si>
  <si>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</si>
  <si>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</si>
  <si>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</si>
  <si>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</si>
  <si>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</si>
  <si>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</si>
  <si>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</si>
  <si>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</si>
  <si>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</si>
  <si>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</si>
  <si>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</si>
  <si>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</si>
  <si>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</si>
  <si>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</si>
  <si>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</si>
  <si>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</si>
  <si>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</si>
  <si>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</si>
  <si>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</si>
  <si>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</si>
  <si>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</si>
  <si>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</si>
  <si>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</si>
  <si>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</si>
  <si>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</si>
  <si>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</si>
  <si>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</si>
  <si>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</si>
  <si>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</si>
  <si>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</si>
  <si>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</si>
  <si>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</si>
  <si>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</si>
  <si>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</si>
  <si>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</si>
  <si>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</si>
  <si>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</si>
  <si>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</si>
  <si>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</si>
  <si>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</si>
  <si>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</si>
  <si>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</si>
  <si>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</si>
  <si>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</si>
  <si>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</si>
  <si>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</si>
  <si>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</si>
  <si>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</si>
  <si>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</si>
  <si>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</si>
  <si>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</si>
  <si>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</si>
  <si>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</si>
  <si>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</si>
  <si>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</si>
  <si>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</si>
  <si>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</si>
  <si>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</si>
  <si>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</si>
  <si>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</si>
  <si>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</si>
  <si>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</si>
  <si>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</si>
  <si>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</si>
  <si>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</si>
  <si>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</si>
  <si>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</si>
  <si>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</si>
  <si>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</si>
  <si>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</si>
  <si>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</si>
  <si>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</si>
  <si>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</si>
  <si>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</si>
  <si>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</si>
  <si>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</si>
  <si>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</si>
  <si>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</si>
  <si>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</si>
  <si>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</si>
  <si>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</si>
  <si>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</si>
  <si>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</si>
  <si>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</si>
  <si>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</si>
  <si>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</si>
  <si>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</si>
  <si>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</si>
  <si>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</si>
  <si>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</si>
  <si>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</si>
  <si>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</si>
  <si>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</si>
  <si>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</si>
  <si>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</si>
  <si>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</si>
  <si>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</si>
  <si>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</si>
  <si>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</si>
  <si>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</si>
  <si>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</si>
  <si>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</si>
  <si>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</si>
  <si>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</si>
  <si>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</si>
  <si>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</si>
  <si>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</si>
  <si>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</si>
  <si>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</si>
  <si>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</si>
  <si>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</si>
  <si>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</si>
  <si>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</si>
  <si>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</si>
  <si>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</si>
  <si>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</si>
  <si>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</si>
  <si>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</si>
  <si>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</si>
  <si>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</si>
  <si>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</si>
  <si>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</si>
  <si>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</si>
  <si>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</si>
  <si>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</si>
  <si>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</si>
  <si>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</si>
  <si>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</si>
  <si>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</si>
  <si>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</si>
  <si>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</si>
  <si>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</si>
  <si>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</si>
  <si>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</si>
  <si>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</si>
  <si>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</si>
  <si>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</si>
  <si>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</si>
  <si>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</si>
  <si>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</si>
  <si>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</si>
  <si>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</si>
  <si>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</si>
  <si>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</si>
  <si>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</si>
  <si>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</si>
  <si>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</si>
  <si>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</si>
  <si>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</si>
  <si>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</si>
  <si>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</si>
  <si>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</si>
  <si>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</si>
  <si>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</si>
  <si>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</si>
  <si>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</si>
  <si>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</si>
  <si>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</si>
  <si>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</si>
  <si>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</si>
  <si>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</si>
  <si>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</si>
  <si>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</si>
  <si>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</si>
  <si>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</si>
  <si>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</si>
  <si>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</si>
  <si>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</si>
  <si>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</si>
  <si>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</si>
  <si>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</si>
  <si>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</si>
  <si>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</si>
  <si>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</si>
  <si>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</si>
  <si>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</si>
  <si>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</si>
  <si>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</si>
  <si>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</si>
  <si>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</si>
  <si>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</si>
  <si>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</si>
  <si>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</si>
  <si>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</si>
  <si>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</si>
  <si>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</si>
  <si>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</si>
  <si>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</si>
  <si>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</si>
  <si>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</si>
  <si>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</si>
  <si>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</si>
  <si>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</si>
  <si>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</si>
  <si>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</si>
  <si>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</si>
  <si>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</si>
  <si>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</si>
  <si>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</si>
  <si>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</si>
  <si>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</si>
  <si>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</si>
  <si>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</si>
  <si>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</si>
  <si>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</si>
  <si>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</si>
  <si>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</si>
  <si>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</si>
  <si>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</si>
  <si>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</si>
  <si>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</si>
  <si>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</si>
  <si>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</si>
  <si>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</si>
  <si>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</si>
  <si>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</si>
  <si>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</si>
  <si>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</si>
  <si>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</si>
  <si>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</si>
  <si>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</si>
  <si>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</si>
  <si>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</si>
  <si>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</si>
  <si>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</si>
  <si>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</si>
  <si>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</si>
  <si>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</si>
  <si>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</si>
  <si>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</si>
  <si>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</si>
  <si>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</si>
  <si>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</si>
  <si>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</si>
  <si>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</si>
  <si>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</si>
  <si>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</si>
  <si>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</si>
  <si>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</si>
  <si>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</si>
  <si>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</si>
  <si>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</si>
  <si>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</si>
  <si>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</si>
  <si>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</si>
  <si>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</si>
  <si>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</si>
  <si>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</si>
  <si>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</si>
  <si>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</si>
  <si>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</si>
  <si>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</si>
  <si>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</si>
  <si>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</si>
  <si>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</si>
  <si>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</si>
  <si>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</si>
  <si>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</si>
  <si>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</si>
  <si>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</si>
  <si>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</si>
  <si>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</si>
  <si>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</si>
  <si>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</si>
  <si>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</si>
  <si>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</si>
  <si>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</si>
  <si>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</si>
  <si>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</si>
  <si>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</si>
  <si>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</si>
  <si>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</si>
  <si>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</si>
  <si>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</si>
  <si>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</si>
  <si>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</si>
  <si>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</si>
  <si>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</si>
  <si>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</si>
  <si>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</si>
  <si>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</si>
  <si>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</si>
  <si>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</si>
  <si>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</si>
  <si>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</si>
  <si>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</si>
  <si>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</si>
  <si>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</si>
  <si>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</si>
  <si>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</si>
  <si>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</si>
  <si>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</si>
  <si>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</si>
  <si>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</si>
  <si>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</si>
  <si>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</si>
  <si>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</si>
  <si>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</si>
  <si>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</si>
  <si>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</si>
  <si>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</si>
  <si>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</si>
  <si>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</si>
  <si>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</si>
  <si>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</si>
  <si>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</si>
  <si>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</si>
  <si>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</si>
  <si>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</si>
  <si>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</si>
  <si>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</si>
  <si>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</si>
  <si>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</si>
  <si>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</si>
  <si>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</si>
  <si>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</si>
  <si>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</si>
  <si>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</si>
  <si>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</si>
  <si>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</si>
  <si>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</si>
  <si>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</si>
  <si>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</si>
  <si>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</si>
  <si>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</si>
  <si>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</si>
  <si>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</si>
  <si>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</si>
  <si>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</si>
  <si>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</si>
  <si>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</si>
  <si>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</si>
  <si>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</si>
  <si>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</si>
  <si>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</si>
  <si>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</si>
  <si>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</si>
  <si>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</si>
  <si>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</si>
  <si>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</si>
  <si>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</si>
  <si>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</si>
  <si>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</si>
  <si>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</si>
  <si>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</si>
  <si>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</si>
  <si>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</si>
  <si>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</si>
  <si>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</si>
  <si>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</si>
  <si>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</si>
  <si>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</si>
  <si>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</si>
  <si>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</si>
  <si>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</si>
  <si>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</si>
  <si>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</si>
  <si>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</si>
  <si>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</si>
  <si>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</si>
  <si>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</si>
  <si>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</si>
  <si>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</si>
  <si>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</si>
  <si>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</si>
  <si>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</si>
  <si>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</si>
  <si>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</si>
  <si>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</si>
  <si>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</si>
  <si>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</si>
  <si>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</si>
  <si>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</si>
  <si>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</si>
  <si>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</si>
  <si>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</si>
  <si>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</si>
  <si>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</si>
  <si>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</si>
  <si>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</si>
  <si>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</si>
  <si>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</si>
  <si>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</si>
  <si>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</si>
  <si>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</si>
  <si>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</si>
  <si>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</si>
  <si>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</si>
  <si>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</si>
  <si>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</si>
  <si>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</si>
  <si>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</si>
  <si>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</si>
  <si>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</si>
  <si>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</si>
  <si>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</si>
  <si>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</si>
  <si>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</si>
  <si>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</si>
  <si>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</si>
  <si>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</si>
  <si>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</si>
  <si>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</si>
  <si>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</si>
  <si>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</si>
  <si>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</si>
  <si>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</si>
  <si>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</si>
  <si>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</si>
  <si>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</si>
  <si>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</si>
  <si>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</si>
  <si>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</si>
  <si>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</si>
  <si>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</si>
  <si>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</si>
  <si>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</si>
  <si>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</si>
  <si>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</si>
  <si>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</si>
  <si>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</si>
  <si>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</si>
  <si>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</si>
  <si>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</si>
  <si>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</si>
  <si>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</si>
  <si>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</si>
  <si>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</si>
  <si>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</si>
  <si>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</si>
  <si>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</si>
  <si>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</si>
  <si>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</si>
  <si>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</si>
  <si>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</si>
  <si>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</si>
  <si>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</si>
  <si>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</si>
  <si>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</si>
  <si>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</si>
  <si>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</si>
  <si>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</si>
  <si>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</si>
  <si>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</si>
  <si>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</si>
  <si>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</si>
  <si>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</si>
  <si>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</si>
  <si>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</si>
  <si>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</si>
  <si>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</si>
  <si>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</si>
  <si>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</si>
  <si>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</si>
  <si>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</si>
  <si>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</si>
  <si>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</si>
  <si>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</si>
  <si>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</si>
  <si>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</si>
  <si>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</si>
  <si>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</si>
  <si>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</si>
  <si>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</si>
  <si>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</si>
  <si>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</si>
  <si>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</si>
  <si>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</si>
  <si>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</si>
  <si>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</si>
  <si>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</si>
  <si>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</si>
  <si>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</si>
  <si>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</si>
  <si>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</si>
  <si>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</si>
  <si>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</si>
  <si>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</si>
  <si>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</si>
  <si>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</si>
  <si>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</si>
  <si>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</si>
  <si>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</si>
  <si>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</si>
  <si>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</si>
  <si>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</si>
  <si>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</si>
  <si>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</si>
  <si>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</si>
  <si>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</si>
  <si>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</si>
  <si>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</si>
  <si>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</si>
  <si>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</si>
  <si>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</si>
  <si>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</si>
  <si>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</si>
  <si>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</si>
  <si>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</si>
  <si>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</si>
  <si>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</si>
  <si>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</si>
  <si>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</si>
  <si>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</si>
  <si>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</si>
  <si>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</si>
  <si>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</si>
  <si>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</si>
  <si>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</si>
  <si>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</si>
  <si>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</si>
  <si>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</si>
  <si>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</si>
  <si>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</si>
  <si>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</si>
  <si>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</si>
  <si>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</si>
  <si>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</si>
  <si>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</si>
  <si>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</si>
  <si>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</si>
  <si>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</si>
  <si>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</si>
  <si>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</si>
  <si>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</si>
  <si>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</si>
  <si>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</si>
  <si>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</si>
  <si>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</si>
  <si>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</si>
  <si>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</si>
  <si>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</si>
  <si>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</si>
  <si>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</si>
  <si>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</si>
  <si>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</si>
  <si>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</si>
  <si>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</si>
  <si>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</si>
  <si>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</si>
  <si>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</si>
  <si>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</si>
  <si>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</si>
  <si>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</si>
  <si>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</si>
  <si>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</si>
  <si>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</si>
  <si>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</si>
  <si>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</si>
  <si>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</si>
  <si>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</si>
  <si>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</si>
  <si>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</si>
  <si>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</si>
  <si>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</si>
  <si>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</si>
  <si>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</si>
  <si>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</si>
  <si>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</si>
  <si>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</si>
  <si>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</si>
  <si>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</si>
  <si>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</si>
  <si>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</si>
  <si>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</si>
  <si>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</si>
  <si>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</si>
  <si>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</si>
  <si>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</si>
  <si>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</si>
  <si>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</si>
  <si>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</si>
  <si>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</si>
  <si>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</si>
  <si>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</si>
  <si>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</si>
  <si>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</si>
  <si>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</si>
  <si>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</si>
  <si>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</si>
  <si>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</si>
  <si>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</si>
  <si>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</si>
  <si>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</si>
  <si>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</si>
  <si>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</si>
  <si>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</si>
  <si>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</si>
  <si>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</si>
  <si>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</si>
  <si>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</si>
  <si>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</si>
  <si>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</si>
  <si>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</si>
  <si>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</si>
  <si>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</si>
  <si>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</si>
  <si>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</si>
  <si>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</si>
  <si>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</si>
  <si>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</si>
  <si>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</si>
  <si>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</si>
  <si>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</si>
  <si>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</si>
  <si>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</si>
  <si>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</si>
  <si>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</si>
  <si>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</si>
  <si>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</si>
  <si>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</si>
  <si>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</si>
  <si>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</si>
  <si>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</si>
  <si>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</si>
  <si>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</si>
  <si>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</si>
  <si>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</si>
  <si>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</si>
  <si>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</si>
  <si>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</si>
  <si>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</si>
  <si>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</si>
  <si>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</si>
  <si>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</si>
  <si>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</si>
  <si>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</si>
  <si>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</si>
  <si>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</si>
  <si>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</si>
  <si>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</si>
  <si>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</si>
  <si>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</si>
  <si>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</si>
  <si>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</si>
  <si>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</si>
  <si>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</si>
  <si>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</si>
  <si>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</si>
  <si>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</si>
  <si>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</si>
  <si>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</si>
  <si>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</si>
  <si>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</si>
  <si>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</si>
  <si>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</si>
  <si>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</si>
  <si>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</si>
  <si>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</si>
  <si>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</si>
  <si>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</si>
  <si>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</si>
  <si>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</si>
  <si>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</si>
  <si>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</si>
  <si>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</si>
  <si>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</si>
  <si>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</si>
  <si>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</si>
  <si>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</si>
  <si>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</si>
  <si>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</si>
  <si>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</si>
  <si>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</si>
  <si>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</si>
  <si>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</si>
  <si>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</si>
  <si>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</si>
  <si>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</si>
  <si>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</si>
  <si>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</si>
  <si>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</si>
  <si>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</si>
  <si>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</si>
  <si>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</si>
  <si>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</si>
  <si>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</si>
  <si>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</si>
  <si>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</si>
  <si>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</si>
  <si>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</si>
  <si>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</si>
  <si>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</si>
  <si>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</si>
  <si>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</si>
  <si>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</si>
  <si>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</si>
  <si>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</si>
  <si>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</si>
  <si>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</si>
  <si>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</si>
  <si>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</si>
  <si>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</si>
  <si>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</si>
  <si>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</si>
  <si>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</si>
  <si>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</si>
  <si>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</si>
  <si>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</si>
  <si>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</si>
  <si>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</si>
  <si>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</si>
  <si>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</si>
  <si>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</si>
  <si>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</si>
  <si>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</si>
  <si>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</si>
  <si>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</si>
  <si>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</si>
  <si>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</si>
  <si>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</si>
  <si>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</si>
  <si>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</si>
  <si>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</si>
  <si>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</si>
  <si>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</si>
  <si>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</si>
  <si>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</si>
  <si>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</si>
  <si>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</si>
  <si>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</si>
  <si>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</si>
  <si>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</si>
  <si>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</si>
  <si>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</si>
  <si>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</si>
  <si>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</si>
  <si>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</si>
  <si>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</si>
  <si>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</si>
  <si>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</si>
  <si>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</si>
  <si>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</si>
  <si>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</si>
  <si>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</si>
  <si>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</si>
  <si>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</si>
  <si>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</si>
  <si>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</si>
  <si>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</si>
  <si>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</si>
  <si>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</si>
  <si>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</si>
  <si>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</si>
  <si>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</si>
  <si>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</si>
  <si>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</si>
  <si>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</si>
  <si>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</si>
  <si>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</si>
  <si>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</si>
  <si>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</si>
  <si>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</si>
  <si>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</si>
  <si>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</si>
  <si>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</si>
  <si>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</si>
  <si>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</si>
  <si>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</si>
  <si>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</si>
  <si>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</si>
  <si>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</si>
  <si>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</si>
  <si>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</si>
  <si>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</si>
  <si>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</si>
  <si>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</si>
  <si>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</si>
  <si>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</si>
  <si>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</si>
  <si>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</si>
  <si>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</si>
  <si>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</si>
  <si>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</si>
  <si>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</si>
  <si>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</si>
  <si>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</si>
  <si>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</si>
  <si>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</si>
  <si>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</si>
  <si>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</si>
  <si>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</si>
  <si>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</si>
  <si>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</si>
  <si>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</si>
  <si>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</si>
  <si>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</si>
  <si>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</si>
  <si>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</si>
  <si>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</si>
  <si>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</si>
  <si>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</si>
  <si>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</si>
  <si>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</si>
  <si>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</si>
  <si>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</si>
  <si>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</si>
  <si>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</si>
  <si>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</si>
  <si>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</si>
  <si>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</si>
  <si>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</si>
  <si>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</si>
  <si>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</si>
  <si>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</si>
  <si>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</si>
  <si>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</si>
  <si>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</si>
  <si>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</si>
  <si>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</si>
  <si>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</si>
  <si>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</si>
  <si>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</si>
  <si>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</si>
  <si>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</si>
  <si>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</si>
  <si>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</si>
  <si>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</si>
  <si>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</si>
  <si>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</si>
  <si>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</si>
  <si>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</si>
  <si>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</si>
  <si>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</si>
  <si>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</si>
  <si>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</si>
  <si>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</si>
  <si>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</si>
  <si>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</si>
  <si>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</si>
  <si>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</si>
  <si>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</si>
  <si>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</si>
  <si>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</si>
  <si>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</si>
  <si>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</si>
  <si>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</si>
  <si>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</si>
  <si>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</si>
  <si>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</si>
  <si>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</si>
  <si>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</si>
  <si>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</si>
  <si>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</si>
  <si>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</si>
  <si>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</si>
  <si>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</si>
  <si>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</si>
  <si>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</si>
  <si>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</si>
  <si>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</si>
  <si>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</si>
  <si>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</si>
  <si>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</si>
  <si>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</si>
  <si>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</si>
  <si>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</si>
  <si>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</si>
  <si>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</si>
  <si>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</si>
  <si>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</si>
  <si>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</si>
  <si>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</si>
  <si>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</si>
  <si>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</si>
  <si>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</si>
  <si>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</si>
  <si>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</si>
  <si>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</si>
  <si>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</si>
  <si>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</si>
  <si>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</si>
  <si>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</si>
  <si>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</si>
  <si>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</si>
  <si>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</si>
  <si>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</si>
  <si>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</si>
  <si>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</si>
  <si>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</si>
  <si>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</si>
  <si>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</si>
  <si>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</si>
  <si>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</si>
  <si>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</si>
  <si>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</si>
  <si>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</si>
  <si>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</si>
  <si>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</si>
  <si>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</si>
  <si>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</si>
  <si>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</si>
  <si>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</si>
  <si>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</si>
  <si>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</si>
  <si>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</si>
  <si>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</si>
  <si>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</si>
  <si>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</si>
  <si>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</si>
  <si>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</si>
  <si>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</si>
  <si>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</si>
  <si>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</si>
  <si>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</si>
  <si>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</si>
  <si>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</si>
  <si>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</si>
  <si>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</si>
  <si>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</si>
  <si>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</si>
  <si>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</si>
  <si>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</si>
  <si>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</si>
  <si>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</si>
  <si>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</si>
  <si>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</si>
  <si>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</si>
  <si>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</si>
  <si>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</si>
  <si>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</si>
  <si>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</si>
  <si>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</si>
  <si>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</si>
  <si>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</si>
  <si>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</si>
  <si>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</si>
  <si>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</si>
  <si>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</si>
  <si>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</si>
  <si>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</si>
  <si>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</si>
  <si>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</si>
  <si>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</si>
  <si>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</si>
  <si>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</si>
  <si>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</si>
  <si>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</si>
  <si>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</si>
  <si>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</si>
  <si>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</si>
  <si>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</si>
  <si>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</si>
  <si>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</si>
  <si>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</si>
  <si>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</si>
  <si>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</si>
  <si>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</si>
  <si>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</si>
  <si>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</si>
  <si>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</si>
  <si>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</si>
  <si>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</si>
  <si>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</si>
  <si>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</si>
  <si>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</si>
  <si>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</si>
  <si>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</si>
  <si>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</si>
  <si>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</si>
  <si>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</si>
  <si>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</si>
  <si>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</si>
  <si>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</si>
  <si>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</si>
  <si>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</si>
  <si>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</si>
  <si>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</si>
  <si>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</si>
  <si>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</si>
  <si>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</si>
  <si>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</si>
  <si>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</si>
  <si>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</si>
  <si>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</si>
  <si>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</si>
  <si>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</si>
  <si>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</si>
  <si>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</si>
  <si>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</si>
  <si>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</si>
  <si>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</si>
  <si>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</si>
  <si>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</si>
  <si>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</si>
  <si>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</si>
  <si>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</si>
  <si>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</si>
  <si>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</si>
  <si>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</si>
  <si>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</si>
  <si>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</si>
  <si>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</si>
  <si>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</si>
  <si>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</si>
  <si>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</si>
  <si>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</si>
  <si>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</si>
  <si>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</si>
  <si>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</si>
  <si>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</si>
  <si>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</si>
  <si>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</si>
  <si>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</si>
  <si>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</si>
  <si>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</si>
  <si>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</si>
  <si>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</si>
  <si>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</si>
  <si>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</si>
  <si>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</si>
  <si>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</si>
  <si>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</si>
  <si>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</si>
  <si>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</si>
  <si>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</si>
  <si>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</si>
  <si>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</si>
  <si>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</si>
  <si>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</si>
  <si>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</si>
  <si>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</si>
  <si>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</si>
  <si>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</si>
  <si>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</si>
  <si>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</si>
  <si>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</si>
  <si>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</si>
  <si>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</si>
  <si>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</si>
  <si>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</si>
  <si>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</si>
  <si>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</si>
  <si>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</si>
  <si>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</si>
  <si>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</si>
  <si>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</si>
  <si>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</si>
  <si>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</si>
  <si>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</si>
  <si>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</si>
  <si>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</si>
  <si>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</si>
  <si>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</si>
  <si>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</si>
  <si>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</si>
  <si>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</si>
  <si>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</si>
  <si>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</si>
  <si>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</si>
  <si>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</si>
  <si>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</si>
  <si>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</si>
  <si>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</si>
  <si>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</si>
  <si>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</si>
  <si>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</si>
  <si>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</si>
  <si>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</si>
  <si>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</si>
  <si>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</si>
  <si>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</si>
  <si>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</si>
  <si>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</si>
  <si>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</si>
  <si>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</si>
  <si>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</si>
  <si>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</si>
  <si>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</si>
  <si>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</si>
  <si>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</si>
  <si>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</si>
  <si>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</si>
  <si>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</si>
  <si>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</si>
  <si>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</si>
  <si>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</si>
  <si>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</si>
  <si>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</si>
  <si>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</si>
  <si>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</si>
  <si>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</si>
  <si>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</si>
  <si>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</si>
  <si>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</si>
  <si>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</si>
  <si>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</si>
  <si>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</si>
  <si>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</si>
  <si>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</si>
  <si>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</si>
  <si>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</si>
  <si>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</si>
  <si>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</si>
  <si>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</si>
  <si>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</si>
  <si>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</si>
  <si>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</si>
  <si>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</si>
  <si>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</si>
  <si>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</si>
  <si>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</si>
  <si>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</si>
  <si>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</si>
  <si>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</si>
  <si>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</si>
  <si>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</si>
  <si>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</si>
  <si>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</si>
  <si>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</si>
  <si>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</si>
  <si>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</si>
  <si>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</si>
  <si>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</si>
  <si>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</si>
  <si>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</si>
  <si>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</si>
  <si>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</si>
  <si>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</si>
  <si>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</si>
  <si>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</si>
  <si>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</si>
  <si>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</si>
  <si>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</si>
  <si>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</si>
  <si>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</si>
  <si>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</si>
  <si>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</si>
  <si>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</si>
  <si>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</si>
  <si>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</si>
  <si>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</si>
  <si>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</si>
  <si>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</si>
  <si>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</si>
  <si>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</si>
  <si>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</si>
  <si>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</si>
  <si>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</si>
  <si>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</si>
  <si>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</si>
  <si>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</si>
  <si>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</si>
  <si>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</si>
  <si>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</si>
  <si>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</si>
  <si>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</si>
  <si>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</si>
  <si>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</si>
  <si>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</si>
  <si>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</si>
  <si>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</si>
  <si>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</si>
  <si>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</si>
  <si>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</si>
  <si>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</si>
  <si>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</si>
  <si>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</si>
  <si>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</si>
  <si>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</si>
  <si>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</si>
  <si>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</si>
  <si>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</si>
  <si>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</si>
  <si>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</si>
  <si>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</si>
  <si>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</si>
  <si>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</si>
  <si>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</si>
  <si>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</si>
  <si>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</si>
  <si>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</si>
  <si>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</si>
  <si>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</si>
  <si>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</si>
  <si>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</si>
  <si>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</si>
  <si>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</si>
  <si>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</si>
  <si>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</si>
  <si>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</si>
  <si>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</si>
  <si>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</si>
  <si>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</si>
  <si>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</si>
  <si>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</si>
  <si>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</si>
  <si>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</si>
  <si>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</si>
  <si>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</si>
  <si>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</si>
  <si>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</si>
  <si>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</si>
  <si>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</si>
  <si>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</si>
  <si>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</si>
  <si>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</si>
  <si>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</si>
  <si>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</si>
  <si>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</si>
  <si>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</si>
  <si>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</si>
  <si>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</si>
  <si>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</si>
  <si>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</si>
  <si>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</si>
  <si>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</si>
  <si>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</si>
  <si>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</si>
  <si>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</si>
  <si>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</si>
  <si>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</si>
  <si>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</si>
  <si>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</si>
  <si>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</si>
  <si>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</si>
  <si>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</si>
  <si>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</si>
  <si>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</si>
  <si>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</si>
  <si>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</si>
  <si>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</si>
  <si>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</si>
  <si>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</si>
  <si>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</si>
  <si>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</si>
  <si>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</si>
  <si>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</si>
  <si>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</si>
  <si>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</si>
  <si>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</si>
  <si>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</si>
  <si>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</si>
  <si>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</si>
  <si>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</si>
  <si>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</si>
  <si>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</si>
  <si>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</si>
  <si>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</si>
  <si>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</si>
  <si>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</si>
  <si>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</si>
  <si>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</si>
  <si>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</si>
  <si>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</si>
  <si>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</si>
  <si>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</si>
  <si>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</si>
  <si>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</si>
  <si>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</si>
  <si>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</si>
  <si>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</si>
  <si>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</si>
  <si>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</si>
  <si>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</si>
  <si>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</si>
  <si>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</si>
  <si>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</si>
  <si>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</si>
  <si>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</si>
  <si>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</si>
  <si>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</si>
  <si>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</si>
  <si>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</si>
  <si>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</si>
  <si>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</si>
  <si>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</si>
  <si>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</si>
  <si>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</si>
  <si>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</si>
  <si>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</si>
  <si>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</si>
  <si>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</si>
  <si>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</si>
  <si>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</si>
  <si>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</si>
  <si>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</si>
  <si>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</si>
  <si>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</si>
  <si>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</si>
  <si>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</si>
  <si>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</si>
  <si>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</si>
  <si>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</si>
  <si>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</si>
  <si>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</si>
  <si>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</si>
  <si>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</si>
  <si>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</si>
  <si>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</si>
  <si>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</si>
  <si>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</si>
  <si>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</si>
  <si>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</si>
  <si>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</si>
  <si>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</si>
  <si>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</si>
  <si>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</si>
  <si>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</si>
  <si>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</si>
  <si>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</si>
  <si>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</si>
  <si>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</si>
  <si>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</si>
  <si>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</si>
  <si>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</si>
  <si>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</si>
  <si>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</si>
  <si>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</si>
  <si>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</si>
  <si>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</si>
  <si>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</si>
  <si>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</si>
  <si>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</si>
  <si>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</si>
  <si>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</si>
  <si>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</si>
  <si>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</si>
  <si>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</si>
  <si>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</si>
  <si>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</si>
  <si>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</si>
  <si>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</si>
  <si>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</si>
  <si>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</si>
  <si>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</si>
  <si>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</si>
  <si>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</si>
  <si>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</si>
  <si>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</si>
  <si>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</si>
  <si>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</si>
  <si>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</si>
  <si>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</si>
  <si>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</si>
  <si>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</si>
  <si>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</si>
  <si>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</si>
  <si>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</si>
  <si>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</si>
  <si>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</si>
  <si>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</si>
  <si>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</si>
  <si>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</si>
  <si>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</si>
  <si>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</si>
  <si>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</si>
  <si>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</si>
  <si>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</si>
  <si>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</si>
  <si>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</si>
  <si>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</si>
  <si>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</si>
  <si>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</si>
  <si>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</si>
  <si>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</si>
  <si>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</si>
  <si>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</si>
  <si>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</si>
  <si>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</si>
  <si>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</si>
  <si>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</si>
  <si>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</si>
  <si>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</si>
  <si>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</si>
  <si>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</si>
  <si>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</si>
  <si>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</si>
  <si>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</si>
  <si>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</si>
  <si>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</si>
  <si>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</si>
  <si>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</si>
  <si>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</si>
  <si>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</si>
  <si>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</si>
  <si>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</si>
  <si>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</si>
  <si>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</si>
  <si>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</si>
  <si>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</si>
  <si>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</si>
  <si>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</si>
  <si>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</si>
  <si>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</si>
  <si>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</si>
  <si>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</si>
  <si>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</si>
  <si>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</si>
  <si>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</si>
  <si>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</si>
  <si>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</si>
  <si>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</si>
  <si>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</si>
  <si>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</si>
  <si>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</si>
  <si>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</si>
  <si>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</si>
  <si>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</si>
  <si>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</si>
  <si>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</si>
  <si>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</si>
  <si>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</si>
  <si>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</si>
  <si>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</si>
  <si>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</si>
  <si>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</si>
  <si>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</si>
  <si>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</si>
  <si>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</si>
  <si>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</si>
  <si>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</si>
  <si>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</si>
  <si>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</si>
  <si>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</si>
  <si>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</si>
  <si>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</si>
  <si>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</si>
  <si>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</si>
  <si>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</si>
  <si>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</si>
  <si>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</si>
  <si>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</si>
  <si>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</si>
  <si>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</si>
  <si>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</si>
  <si>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</si>
  <si>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</si>
  <si>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</si>
  <si>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</si>
  <si>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</si>
  <si>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</si>
  <si>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</si>
  <si>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</si>
  <si>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</si>
  <si>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</si>
  <si>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</si>
  <si>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</si>
  <si>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</si>
  <si>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</si>
  <si>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</si>
  <si>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</si>
  <si>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</si>
  <si>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</si>
  <si>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</si>
  <si>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</si>
  <si>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</si>
  <si>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</si>
  <si>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</si>
  <si>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</si>
  <si>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</si>
  <si>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</si>
  <si>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</si>
  <si>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</si>
  <si>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</si>
  <si>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</si>
  <si>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</si>
  <si>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</si>
  <si>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</si>
  <si>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</si>
  <si>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</si>
  <si>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</si>
  <si>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</si>
  <si>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</si>
  <si>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</si>
  <si>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</si>
  <si>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</si>
  <si>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</si>
  <si>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</si>
  <si>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</si>
  <si>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</si>
  <si>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</si>
  <si>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</si>
  <si>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</si>
  <si>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</si>
  <si>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</si>
  <si>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</si>
  <si>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</si>
  <si>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</si>
  <si>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</si>
  <si>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</si>
  <si>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</si>
  <si>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</si>
  <si>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</si>
  <si>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</si>
  <si>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</si>
  <si>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</si>
  <si>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</si>
  <si>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</si>
  <si>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</si>
  <si>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</si>
  <si>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</si>
  <si>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</si>
  <si>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</si>
  <si>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</si>
  <si>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</si>
  <si>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</si>
  <si>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</si>
  <si>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</si>
  <si>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</si>
  <si>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</si>
  <si>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</si>
  <si>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</si>
  <si>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</si>
  <si>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</si>
  <si>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</si>
  <si>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</si>
  <si>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</si>
  <si>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</si>
  <si>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</si>
  <si>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</si>
  <si>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</si>
  <si>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</si>
  <si>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</si>
  <si>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</si>
  <si>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</si>
  <si>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</si>
  <si>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</si>
  <si>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</si>
  <si>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</si>
  <si>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</si>
  <si>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</si>
  <si>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</si>
  <si>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</si>
  <si>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</si>
  <si>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</si>
  <si>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</si>
  <si>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</si>
  <si>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</si>
  <si>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</si>
  <si>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</si>
  <si>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</si>
  <si>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</si>
  <si>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</si>
  <si>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</si>
  <si>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</si>
  <si>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</si>
  <si>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</si>
  <si>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</si>
  <si>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</si>
  <si>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</si>
  <si>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</si>
  <si>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</si>
  <si>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</si>
  <si>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</si>
  <si>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</si>
  <si>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</si>
  <si>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</si>
  <si>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</si>
  <si>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</si>
  <si>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</si>
  <si>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</si>
  <si>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</si>
  <si>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</si>
  <si>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</si>
  <si>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</si>
  <si>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</si>
  <si>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</si>
  <si>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</si>
  <si>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</si>
  <si>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</si>
  <si>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</si>
  <si>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</si>
  <si>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</si>
  <si>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</si>
  <si>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</si>
  <si>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</si>
  <si>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</si>
  <si>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</si>
  <si>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</si>
  <si>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</si>
  <si>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</si>
  <si>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</si>
  <si>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</si>
  <si>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</si>
  <si>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</si>
  <si>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</si>
  <si>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</si>
  <si>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</si>
  <si>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</si>
  <si>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</si>
  <si>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</si>
  <si>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</si>
  <si>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</si>
  <si>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</si>
  <si>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</si>
  <si>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</si>
  <si>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</si>
  <si>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</si>
  <si>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</si>
  <si>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</si>
  <si>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</si>
  <si>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</si>
  <si>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</si>
  <si>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</si>
  <si>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</si>
  <si>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</si>
  <si>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</si>
  <si>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</si>
  <si>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</si>
  <si>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</si>
  <si>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</si>
  <si>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</si>
  <si>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</si>
  <si>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</si>
  <si>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</si>
  <si>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</si>
  <si>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</si>
  <si>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</si>
  <si>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</si>
  <si>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</si>
  <si>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</si>
  <si>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</si>
  <si>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</si>
  <si>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</si>
  <si>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</si>
  <si>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</si>
  <si>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</si>
  <si>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</si>
  <si>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</si>
  <si>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</si>
  <si>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</si>
  <si>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</si>
  <si>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</si>
  <si>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</si>
  <si>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</si>
  <si>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</si>
  <si>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</si>
  <si>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</si>
  <si>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</si>
  <si>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</si>
  <si>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</si>
  <si>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</si>
  <si>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</si>
  <si>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</si>
  <si>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</si>
  <si>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</si>
  <si>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</si>
  <si>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</si>
  <si>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</si>
  <si>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</si>
  <si>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</si>
  <si>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</si>
  <si>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</si>
  <si>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</si>
  <si>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</si>
  <si>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</si>
  <si>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</si>
  <si>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</si>
  <si>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</si>
  <si>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</si>
  <si>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</si>
  <si>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</si>
  <si>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</si>
  <si>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</si>
  <si>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</si>
  <si>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</si>
  <si>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</si>
  <si>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</si>
  <si>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</si>
  <si>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</si>
  <si>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</si>
  <si>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</si>
  <si>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</si>
  <si>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</si>
  <si>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</si>
  <si>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</si>
  <si>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</si>
  <si>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</si>
  <si>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</si>
  <si>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</si>
  <si>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</si>
  <si>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</si>
  <si>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</si>
  <si>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</si>
  <si>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</si>
  <si>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</si>
  <si>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</si>
  <si>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</si>
  <si>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</si>
  <si>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</si>
  <si>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</si>
  <si>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</si>
  <si>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</si>
  <si>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</si>
  <si>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</si>
  <si>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</si>
  <si>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</si>
  <si>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</si>
  <si>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</si>
  <si>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</si>
  <si>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</si>
  <si>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</si>
  <si>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</si>
  <si>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</si>
  <si>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</si>
  <si>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</si>
  <si>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</si>
  <si>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</si>
  <si>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</si>
  <si>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</si>
  <si>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</si>
  <si>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</si>
  <si>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</si>
  <si>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</si>
  <si>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</si>
  <si>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</si>
  <si>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</si>
  <si>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</si>
  <si>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</si>
  <si>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</si>
  <si>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</si>
  <si>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</si>
  <si>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</si>
  <si>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</si>
  <si>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</si>
  <si>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</si>
  <si>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</si>
  <si>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</si>
  <si>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</si>
  <si>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</si>
  <si>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</si>
  <si>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</si>
  <si>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</si>
  <si>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</si>
  <si>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</si>
  <si>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</si>
  <si>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</si>
  <si>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</si>
  <si>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</si>
  <si>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</si>
  <si>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</si>
  <si>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</si>
  <si>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</si>
  <si>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</si>
  <si>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</si>
  <si>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</si>
  <si>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</si>
  <si>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</si>
  <si>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</si>
  <si>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</si>
  <si>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</si>
  <si>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</si>
  <si>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</si>
  <si>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</si>
  <si>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</si>
  <si>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</si>
  <si>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</si>
  <si>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</si>
  <si>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</si>
  <si>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</si>
  <si>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</si>
  <si>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</si>
  <si>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</si>
  <si>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</si>
  <si>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</si>
  <si>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</si>
  <si>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</si>
  <si>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</si>
  <si>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</si>
  <si>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</si>
  <si>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</si>
  <si>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</si>
  <si>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</si>
  <si>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</si>
  <si>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</si>
  <si>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</si>
  <si>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</si>
  <si>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</si>
  <si>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</si>
  <si>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</si>
  <si>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</si>
  <si>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</si>
  <si>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</si>
  <si>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</si>
  <si>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</si>
  <si>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</si>
  <si>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</si>
  <si>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</si>
  <si>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</si>
  <si>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</si>
  <si>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</si>
  <si>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</si>
  <si>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</si>
  <si>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</si>
  <si>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</si>
  <si>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</si>
  <si>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</si>
  <si>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</si>
  <si>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</si>
  <si>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</si>
  <si>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</si>
  <si>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</si>
  <si>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</si>
  <si>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</si>
  <si>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</si>
  <si>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</si>
  <si>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</si>
  <si>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</si>
  <si>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</si>
  <si>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</si>
  <si>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</si>
  <si>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</si>
  <si>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</si>
  <si>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</si>
  <si>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</si>
  <si>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</si>
  <si>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</si>
  <si>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</si>
  <si>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</si>
  <si>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</si>
  <si>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</si>
  <si>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</si>
  <si>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</si>
  <si>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</si>
  <si>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</si>
  <si>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</si>
  <si>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</si>
  <si>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</si>
  <si>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</si>
  <si>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</si>
  <si>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</si>
  <si>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</si>
  <si>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</si>
  <si>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</si>
  <si>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</si>
  <si>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</si>
  <si>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</si>
  <si>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</si>
  <si>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</si>
  <si>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</si>
  <si>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</si>
  <si>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</si>
  <si>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</si>
  <si>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</si>
  <si>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</si>
  <si>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</si>
  <si>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</si>
  <si>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</si>
  <si>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</si>
  <si>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</si>
  <si>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</si>
  <si>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</si>
  <si>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</si>
  <si>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</si>
  <si>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</si>
  <si>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</si>
  <si>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</si>
  <si>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</si>
  <si>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</si>
  <si>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</si>
  <si>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</si>
  <si>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</si>
  <si>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</si>
  <si>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</si>
  <si>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</si>
  <si>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</si>
  <si>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</si>
  <si>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</si>
  <si>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</si>
  <si>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</si>
  <si>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</si>
  <si>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</si>
  <si>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</si>
  <si>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</si>
  <si>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</si>
  <si>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</si>
  <si>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</si>
  <si>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</si>
  <si>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</si>
  <si>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</si>
  <si>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</si>
  <si>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</si>
  <si>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</si>
  <si>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</si>
  <si>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</si>
  <si>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</si>
  <si>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</si>
  <si>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</si>
  <si>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</si>
  <si>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</si>
  <si>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</si>
  <si>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</si>
  <si>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</si>
  <si>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</si>
  <si>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</si>
  <si>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</si>
  <si>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</si>
  <si>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</si>
  <si>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</si>
  <si>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</si>
  <si>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</si>
  <si>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</si>
  <si>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</si>
  <si>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</si>
  <si>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</si>
  <si>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</si>
  <si>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</si>
  <si>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</si>
  <si>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</si>
  <si>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</si>
  <si>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</si>
  <si>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</si>
  <si>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</si>
  <si>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</si>
  <si>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</si>
  <si>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</si>
  <si>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</si>
  <si>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</si>
  <si>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</si>
  <si>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</si>
  <si>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</si>
  <si>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</si>
  <si>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</si>
  <si>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</si>
  <si>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</si>
  <si>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</si>
  <si>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</si>
  <si>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</si>
  <si>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</si>
  <si>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</si>
  <si>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</si>
  <si>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</si>
  <si>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</si>
  <si>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</si>
  <si>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</si>
  <si>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</si>
  <si>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</si>
  <si>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</si>
  <si>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</si>
  <si>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</si>
  <si>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</si>
  <si>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</si>
  <si>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</si>
  <si>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</si>
  <si>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</si>
  <si>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</si>
  <si>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</si>
  <si>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</si>
  <si>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</si>
  <si>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</si>
  <si>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</si>
  <si>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</si>
  <si>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</si>
  <si>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</si>
  <si>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</si>
  <si>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</si>
  <si>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</si>
  <si>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</si>
  <si>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</si>
  <si>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</si>
  <si>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</si>
  <si>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</si>
  <si>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</si>
  <si>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</si>
  <si>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</si>
  <si>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</si>
  <si>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</si>
  <si>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</si>
  <si>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</si>
  <si>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</si>
  <si>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</si>
  <si>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</si>
  <si>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</si>
  <si>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</si>
  <si>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</si>
  <si>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</si>
  <si>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</si>
  <si>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</si>
  <si>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</si>
  <si>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</si>
  <si>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</si>
  <si>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</si>
  <si>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</si>
  <si>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</si>
  <si>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</si>
  <si>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</si>
  <si>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</si>
  <si>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</si>
  <si>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</si>
  <si>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</si>
  <si>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</si>
  <si>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</si>
  <si>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</si>
  <si>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</si>
  <si>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</si>
  <si>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</si>
  <si>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</si>
  <si>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</si>
  <si>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</si>
  <si>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</si>
  <si>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</si>
  <si>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</si>
  <si>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</si>
  <si>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</si>
  <si>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</si>
  <si>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</si>
  <si>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</si>
  <si>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</si>
  <si>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</si>
  <si>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</si>
  <si>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</si>
  <si>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</si>
  <si>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</si>
  <si>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</si>
  <si>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</si>
  <si>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</si>
  <si>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</si>
  <si>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</si>
  <si>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</si>
  <si>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</si>
  <si>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</si>
  <si>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</si>
  <si>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</si>
  <si>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</si>
  <si>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</si>
  <si>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</si>
  <si>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</si>
  <si>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</si>
  <si>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</si>
  <si>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</si>
  <si>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</si>
  <si>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</si>
  <si>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</si>
  <si>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</si>
  <si>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</si>
  <si>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</si>
  <si>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</si>
  <si>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</si>
  <si>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</si>
  <si>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</si>
  <si>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</si>
  <si>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</si>
  <si>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</si>
  <si>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</si>
  <si>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</si>
  <si>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</si>
  <si>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</si>
  <si>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</si>
  <si>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</si>
  <si>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</si>
  <si>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</si>
  <si>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</si>
  <si>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</si>
  <si>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</si>
  <si>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</si>
  <si>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</si>
  <si>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</si>
  <si>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</si>
  <si>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</si>
  <si>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</si>
  <si>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</si>
  <si>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</si>
  <si>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</si>
  <si>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</si>
  <si>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</si>
  <si>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</si>
  <si>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</si>
  <si>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</si>
  <si>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</si>
  <si>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</si>
  <si>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</si>
  <si>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</si>
  <si>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</si>
  <si>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</si>
  <si>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</si>
  <si>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</si>
  <si>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</si>
  <si>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</si>
  <si>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</si>
  <si>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</si>
  <si>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</si>
  <si>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</si>
  <si>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</si>
  <si>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</si>
  <si>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</si>
  <si>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</si>
  <si>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</si>
  <si>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</si>
  <si>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</si>
  <si>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</si>
  <si>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</si>
  <si>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</si>
  <si>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</si>
  <si>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</si>
  <si>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</si>
  <si>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</si>
  <si>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</si>
  <si>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</si>
  <si>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</si>
  <si>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</si>
  <si>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</si>
  <si>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</si>
  <si>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</si>
  <si>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</si>
  <si>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</si>
  <si>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</si>
  <si>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</si>
  <si>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</si>
  <si>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</si>
  <si>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</si>
  <si>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</si>
  <si>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</si>
  <si>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</si>
  <si>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</si>
  <si>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</si>
  <si>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</si>
  <si>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</si>
  <si>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</si>
  <si>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</si>
  <si>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</si>
  <si>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</si>
  <si>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</si>
  <si>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</si>
  <si>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</si>
  <si>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</si>
  <si>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</si>
  <si>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</si>
  <si>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</si>
  <si>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</si>
  <si>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</si>
  <si>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</si>
  <si>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</si>
  <si>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</si>
  <si>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</si>
  <si>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</si>
  <si>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</si>
  <si>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</si>
  <si>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</si>
  <si>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</si>
  <si>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</si>
  <si>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</si>
  <si>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</si>
  <si>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</si>
  <si>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</si>
  <si>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</si>
  <si>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</si>
  <si>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</si>
  <si>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</si>
  <si>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</si>
  <si>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</si>
  <si>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</si>
  <si>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</si>
  <si>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</si>
  <si>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</si>
  <si>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</si>
  <si>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</si>
  <si>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</si>
  <si>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</si>
  <si>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</si>
  <si>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</si>
  <si>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</si>
  <si>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</si>
  <si>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</si>
  <si>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</si>
  <si>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</si>
  <si>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</si>
  <si>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</si>
  <si>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</si>
  <si>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</si>
  <si>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</si>
  <si>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</si>
  <si>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</si>
  <si>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</si>
  <si>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</si>
  <si>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</si>
  <si>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</si>
  <si>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</si>
  <si>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</si>
  <si>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</si>
  <si>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</si>
  <si>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</si>
  <si>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</si>
  <si>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</si>
  <si>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</si>
  <si>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</si>
  <si>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</si>
  <si>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</si>
  <si>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</si>
  <si>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</si>
  <si>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</si>
  <si>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</si>
  <si>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</si>
  <si>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</si>
  <si>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</si>
  <si>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</si>
  <si>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</si>
  <si>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</si>
  <si>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</si>
  <si>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</si>
  <si>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</si>
  <si>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</si>
  <si>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</si>
  <si>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</si>
  <si>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</si>
  <si>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</si>
  <si>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</si>
  <si>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</si>
  <si>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</si>
  <si>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</si>
  <si>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</si>
  <si>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</si>
  <si>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</si>
  <si>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</si>
  <si>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</si>
  <si>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</si>
  <si>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</si>
  <si>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</si>
  <si>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</si>
  <si>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</si>
  <si>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</si>
  <si>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</si>
  <si>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</si>
  <si>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</si>
  <si>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</si>
  <si>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</si>
  <si>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</si>
  <si>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</si>
  <si>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</si>
  <si>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</si>
  <si>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</si>
  <si>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</si>
  <si>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</si>
  <si>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</si>
  <si>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</si>
  <si>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</si>
  <si>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</si>
  <si>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</si>
  <si>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</si>
  <si>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</si>
  <si>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</si>
  <si>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</si>
  <si>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</si>
  <si>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</si>
  <si>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</si>
  <si>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</si>
  <si>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</si>
  <si>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</si>
  <si>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</si>
  <si>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</si>
  <si>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</si>
  <si>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</si>
  <si>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</si>
  <si>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</si>
  <si>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</si>
  <si>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</si>
  <si>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</si>
  <si>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</si>
  <si>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</si>
  <si>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</si>
  <si>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</si>
  <si>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</si>
  <si>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</si>
  <si>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</si>
  <si>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</si>
  <si>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</si>
  <si>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</si>
  <si>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</si>
  <si>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</si>
  <si>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</si>
  <si>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</si>
  <si>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</si>
  <si>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</si>
  <si>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</si>
  <si>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</si>
  <si>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</si>
  <si>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</si>
  <si>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</si>
  <si>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</si>
  <si>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</si>
  <si>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</si>
  <si>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</si>
  <si>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</si>
  <si>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</si>
  <si>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</si>
  <si>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</si>
  <si>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</si>
  <si>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</si>
  <si>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</si>
  <si>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</si>
  <si>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</si>
  <si>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</si>
  <si>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</si>
  <si>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</si>
  <si>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</si>
  <si>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</si>
  <si>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</si>
  <si>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</si>
  <si>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</si>
  <si>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</si>
  <si>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</si>
  <si>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</si>
  <si>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</si>
  <si>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</si>
  <si>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</si>
  <si>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</si>
  <si>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</si>
  <si>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</si>
  <si>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</si>
  <si>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</si>
  <si>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</si>
  <si>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</si>
  <si>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</si>
  <si>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</si>
  <si>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</si>
  <si>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</si>
  <si>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</si>
  <si>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</si>
  <si>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</si>
  <si>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</si>
  <si>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</si>
  <si>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</si>
  <si>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</si>
  <si>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</si>
  <si>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</si>
  <si>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</si>
  <si>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</si>
  <si>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</si>
  <si>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</si>
  <si>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</si>
  <si>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</si>
  <si>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</si>
  <si>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</si>
  <si>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</si>
  <si>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</si>
  <si>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</si>
  <si>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</si>
  <si>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</si>
  <si>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</si>
  <si>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</si>
  <si>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</si>
  <si>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</si>
  <si>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</si>
  <si>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</si>
  <si>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</si>
  <si>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</si>
  <si>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</si>
  <si>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</si>
  <si>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</si>
  <si>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</si>
  <si>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</si>
  <si>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</si>
  <si>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</si>
  <si>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</si>
  <si>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</si>
  <si>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</si>
  <si>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</si>
  <si>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</si>
  <si>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</si>
  <si>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</si>
  <si>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</si>
  <si>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</si>
  <si>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</si>
  <si>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</si>
  <si>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</si>
  <si>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</si>
  <si>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</si>
  <si>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</si>
  <si>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</si>
  <si>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</si>
  <si>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</si>
  <si>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</si>
  <si>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</si>
  <si>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</si>
  <si>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</si>
  <si>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</si>
  <si>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</si>
  <si>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</si>
  <si>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</si>
  <si>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</si>
  <si>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</si>
  <si>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</si>
  <si>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</si>
  <si>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</si>
  <si>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</si>
  <si>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</si>
  <si>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</si>
  <si>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</si>
  <si>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</si>
  <si>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</si>
  <si>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</si>
  <si>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</si>
  <si>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</si>
  <si>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</si>
  <si>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</si>
  <si>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</si>
  <si>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</si>
  <si>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</si>
  <si>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</si>
  <si>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</si>
  <si>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</si>
  <si>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</si>
  <si>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</si>
  <si>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</si>
  <si>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</si>
  <si>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</si>
  <si>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</si>
  <si>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</si>
  <si>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</si>
  <si>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</si>
  <si>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</si>
  <si>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</si>
  <si>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</si>
  <si>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</si>
  <si>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</si>
  <si>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</si>
  <si>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</si>
  <si>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</si>
  <si>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</si>
  <si>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</si>
  <si>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</si>
  <si>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</si>
  <si>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</si>
  <si>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</si>
  <si>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</si>
  <si>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</si>
  <si>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</si>
  <si>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</si>
  <si>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</si>
  <si>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</si>
  <si>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</si>
  <si>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</si>
  <si>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</si>
  <si>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</si>
  <si>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</si>
  <si>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</si>
  <si>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</si>
  <si>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</si>
  <si>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</si>
  <si>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</si>
  <si>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</si>
  <si>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</si>
  <si>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</si>
  <si>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</si>
  <si>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</si>
  <si>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</si>
  <si>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</si>
  <si>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</si>
  <si>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</si>
  <si>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</si>
  <si>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</si>
  <si>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</si>
  <si>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</si>
  <si>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</si>
  <si>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</si>
  <si>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</si>
  <si>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</si>
  <si>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</si>
  <si>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</si>
  <si>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</si>
  <si>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</si>
  <si>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</si>
  <si>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</si>
  <si>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</si>
  <si>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</si>
  <si>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</si>
  <si>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</si>
  <si>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</si>
  <si>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</si>
  <si>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</si>
  <si>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</si>
  <si>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</si>
  <si>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</si>
  <si>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</si>
  <si>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</si>
  <si>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</si>
  <si>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</si>
  <si>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</si>
  <si>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</si>
  <si>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</si>
  <si>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</si>
  <si>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</si>
  <si>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</si>
  <si>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</si>
  <si>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</si>
  <si>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</si>
  <si>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</si>
  <si>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</si>
  <si>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</si>
  <si>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</si>
  <si>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</si>
  <si>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</si>
  <si>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</si>
  <si>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</si>
  <si>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</si>
  <si>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</si>
  <si>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</si>
  <si>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</si>
  <si>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</si>
  <si>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</si>
  <si>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</si>
  <si>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</si>
  <si>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</si>
  <si>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</si>
  <si>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</si>
  <si>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</si>
  <si>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</si>
  <si>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</si>
  <si>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</si>
  <si>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</si>
  <si>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</si>
  <si>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</si>
  <si>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</si>
  <si>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</si>
  <si>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</si>
  <si>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</si>
  <si>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</si>
  <si>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</si>
  <si>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</si>
  <si>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</si>
  <si>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</si>
  <si>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</si>
  <si>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</si>
  <si>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</si>
  <si>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</si>
  <si>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</si>
  <si>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</si>
  <si>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</si>
  <si>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</si>
  <si>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</si>
  <si>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</si>
  <si>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</si>
  <si>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</si>
  <si>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</si>
  <si>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</si>
  <si>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</si>
  <si>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</si>
  <si>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</si>
  <si>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</si>
  <si>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</si>
  <si>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</si>
  <si>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</si>
  <si>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</si>
  <si>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</si>
  <si>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</si>
  <si>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</si>
  <si>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</si>
  <si>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</si>
  <si>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</si>
  <si>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</si>
  <si>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</si>
  <si>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</si>
  <si>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</si>
  <si>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</si>
  <si>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</si>
  <si>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</si>
  <si>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</si>
  <si>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</si>
  <si>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</si>
  <si>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</si>
  <si>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</si>
  <si>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</si>
  <si>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</si>
  <si>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</si>
  <si>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</si>
  <si>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</si>
  <si>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</si>
  <si>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</si>
  <si>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</si>
  <si>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</si>
  <si>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</si>
  <si>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</si>
  <si>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</si>
  <si>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</si>
  <si>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</si>
  <si>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</si>
  <si>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</si>
  <si>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</si>
  <si>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</si>
  <si>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</si>
  <si>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</si>
  <si>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</si>
  <si>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</si>
  <si>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</si>
  <si>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</si>
  <si>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</si>
  <si>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</si>
  <si>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</si>
  <si>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</si>
  <si>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</si>
  <si>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</si>
  <si>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</si>
  <si>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</si>
  <si>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</si>
  <si>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</si>
  <si>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</si>
  <si>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</si>
  <si>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</si>
  <si>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</si>
  <si>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</si>
  <si>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</si>
  <si>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</si>
  <si>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</si>
  <si>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</si>
  <si>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</si>
  <si>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</si>
  <si>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</si>
  <si>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</si>
  <si>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</si>
  <si>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</si>
  <si>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</si>
  <si>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</si>
  <si>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</si>
  <si>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</si>
  <si>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</si>
  <si>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</si>
  <si>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</si>
  <si>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</si>
  <si>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</si>
  <si>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</si>
  <si>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</si>
  <si>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</si>
  <si>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</si>
  <si>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</si>
  <si>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</si>
  <si>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</si>
  <si>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</si>
  <si>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</si>
  <si>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</si>
  <si>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</si>
  <si>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</si>
  <si>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</si>
  <si>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</si>
  <si>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</si>
  <si>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</si>
  <si>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</si>
  <si>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</si>
  <si>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</si>
  <si>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</si>
  <si>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</si>
  <si>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</si>
  <si>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</si>
  <si>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</si>
  <si>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</si>
  <si>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</si>
  <si>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</si>
  <si>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</si>
  <si>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</si>
  <si>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</si>
  <si>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</si>
  <si>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</si>
  <si>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</si>
  <si>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</si>
  <si>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</si>
  <si>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</si>
  <si>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</si>
  <si>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</si>
  <si>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</si>
  <si>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</si>
  <si>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</si>
  <si>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</si>
  <si>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</si>
  <si>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</si>
  <si>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</si>
  <si>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</si>
  <si>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</si>
  <si>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</si>
  <si>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</si>
  <si>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</si>
  <si>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</si>
  <si>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</si>
  <si>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</si>
  <si>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</si>
  <si>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</si>
  <si>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</si>
  <si>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</si>
  <si>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</si>
  <si>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</si>
  <si>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</si>
  <si>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</si>
  <si>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</si>
  <si>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</si>
  <si>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</si>
  <si>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</si>
  <si>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</si>
  <si>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</si>
  <si>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</si>
  <si>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</si>
  <si>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</si>
  <si>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</si>
  <si>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</si>
  <si>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</si>
  <si>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</si>
  <si>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</si>
  <si>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</si>
  <si>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</si>
  <si>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</si>
  <si>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</si>
  <si>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</si>
  <si>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</si>
  <si>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</si>
  <si>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</si>
  <si>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</si>
  <si>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</si>
  <si>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</si>
  <si>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</si>
  <si>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</si>
  <si>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</si>
  <si>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</si>
  <si>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</si>
  <si>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</si>
  <si>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</si>
  <si>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</si>
  <si>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</si>
  <si>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</si>
  <si>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</si>
  <si>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</si>
  <si>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</si>
  <si>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</si>
  <si>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</si>
  <si>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</si>
  <si>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</si>
  <si>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</si>
  <si>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</si>
  <si>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</si>
  <si>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</si>
  <si>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</si>
  <si>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</si>
  <si>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</si>
  <si>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</si>
  <si>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</si>
  <si>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</si>
  <si>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</si>
  <si>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</si>
  <si>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</si>
  <si>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</si>
  <si>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</si>
  <si>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</si>
  <si>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</si>
  <si>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</si>
  <si>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</si>
  <si>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</si>
  <si>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</si>
  <si>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</si>
  <si>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</si>
  <si>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</si>
  <si>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</si>
  <si>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</si>
  <si>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</si>
  <si>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</si>
  <si>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</si>
  <si>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</si>
  <si>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</si>
  <si>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</si>
  <si>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</si>
  <si>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</si>
  <si>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</si>
  <si>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</si>
  <si>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</si>
  <si>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</si>
  <si>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</si>
  <si>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</si>
  <si>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</si>
  <si>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</si>
  <si>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</si>
  <si>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</si>
  <si>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</si>
  <si>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</si>
  <si>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</si>
  <si>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</si>
  <si>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</si>
  <si>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</si>
  <si>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</si>
  <si>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</si>
  <si>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</si>
  <si>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</si>
  <si>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</si>
  <si>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</si>
  <si>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</si>
  <si>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</si>
  <si>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</si>
  <si>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</si>
  <si>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</si>
  <si>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</si>
  <si>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</si>
  <si>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</si>
  <si>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</si>
  <si>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</si>
  <si>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</si>
  <si>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</si>
  <si>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</si>
  <si>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</si>
  <si>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</si>
  <si>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</si>
  <si>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</si>
  <si>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</si>
  <si>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</si>
  <si>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</si>
  <si>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</si>
  <si>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</si>
  <si>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</si>
  <si>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</si>
  <si>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</si>
  <si>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</si>
  <si>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</si>
  <si>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</si>
  <si>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</si>
  <si>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</si>
  <si>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</si>
  <si>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</si>
  <si>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</si>
  <si>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</si>
  <si>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</si>
  <si>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</si>
  <si>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</si>
  <si>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</si>
  <si>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</si>
  <si>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</si>
  <si>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</si>
  <si>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</si>
  <si>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</si>
  <si>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</si>
  <si>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</si>
  <si>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</si>
  <si>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</si>
  <si>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</si>
  <si>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</si>
  <si>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</si>
  <si>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</si>
  <si>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</si>
  <si>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</si>
  <si>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</si>
  <si>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</si>
  <si>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</si>
  <si>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</si>
  <si>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</si>
  <si>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</si>
  <si>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</si>
  <si>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</si>
  <si>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</si>
  <si>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</si>
  <si>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</si>
  <si>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</si>
  <si>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</si>
  <si>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</si>
  <si>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</si>
  <si>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</si>
  <si>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</si>
  <si>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</si>
  <si>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</si>
  <si>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</si>
  <si>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</si>
  <si>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</si>
  <si>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</si>
  <si>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</si>
  <si>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</si>
  <si>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</si>
  <si>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</si>
  <si>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</si>
  <si>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</si>
  <si>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</si>
  <si>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</si>
  <si>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</si>
  <si>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</si>
  <si>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</si>
  <si>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</si>
  <si>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</si>
  <si>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</si>
  <si>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</si>
  <si>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</si>
  <si>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</si>
  <si>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</si>
  <si>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</si>
  <si>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</si>
  <si>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</si>
  <si>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</si>
  <si>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</si>
  <si>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</si>
  <si>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</si>
  <si>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</si>
  <si>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</si>
  <si>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</si>
  <si>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</si>
  <si>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</si>
  <si>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</si>
  <si>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</si>
  <si>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</si>
  <si>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</si>
  <si>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</si>
  <si>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</si>
  <si>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</si>
  <si>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</si>
  <si>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</si>
  <si>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</si>
  <si>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</si>
  <si>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</si>
  <si>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</si>
  <si>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</si>
  <si>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</si>
  <si>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</si>
  <si>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</si>
  <si>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</si>
  <si>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</si>
  <si>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</si>
  <si>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</si>
  <si>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</si>
  <si>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</si>
  <si>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</si>
  <si>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</si>
  <si>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</si>
  <si>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</si>
  <si>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</si>
  <si>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</si>
  <si>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</si>
  <si>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</si>
  <si>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</si>
  <si>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</si>
  <si>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</si>
  <si>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</si>
  <si>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</si>
  <si>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</si>
  <si>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</si>
  <si>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</si>
  <si>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</si>
  <si>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</si>
  <si>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</si>
  <si>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</si>
  <si>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</si>
  <si>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</si>
  <si>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</si>
  <si>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</si>
  <si>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</si>
  <si>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</si>
  <si>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</si>
  <si>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</si>
  <si>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</si>
  <si>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</si>
  <si>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</si>
  <si>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</si>
  <si>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</si>
  <si>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</si>
  <si>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</si>
  <si>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</si>
  <si>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</si>
  <si>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</si>
  <si>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</si>
  <si>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</si>
  <si>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</si>
  <si>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</si>
  <si>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</si>
  <si>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</si>
  <si>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</si>
  <si>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</si>
  <si>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</si>
  <si>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</si>
  <si>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</si>
  <si>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</si>
  <si>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</si>
  <si>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</si>
  <si>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</si>
  <si>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</si>
  <si>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</si>
  <si>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</si>
  <si>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</si>
  <si>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</si>
  <si>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</si>
  <si>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</si>
  <si>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</si>
  <si>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</si>
  <si>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</si>
  <si>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</si>
  <si>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</si>
  <si>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</si>
  <si>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</si>
  <si>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</si>
  <si>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</si>
  <si>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</si>
  <si>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</si>
  <si>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</si>
  <si>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</si>
  <si>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</si>
  <si>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</si>
  <si>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</si>
  <si>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</si>
  <si>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</si>
  <si>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</si>
  <si>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</si>
  <si>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</si>
  <si>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</si>
  <si>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</si>
  <si>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</si>
  <si>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</si>
  <si>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</si>
  <si>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</si>
  <si>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</si>
  <si>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</si>
  <si>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</si>
  <si>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</si>
  <si>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</si>
  <si>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</si>
  <si>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</si>
  <si>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</si>
  <si>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</si>
  <si>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</si>
  <si>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</si>
  <si>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</si>
  <si>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</si>
  <si>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</si>
  <si>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</si>
  <si>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</si>
  <si>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</si>
  <si>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</si>
  <si>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</si>
  <si>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</si>
  <si>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</si>
  <si>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</si>
  <si>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</si>
  <si>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</si>
  <si>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</si>
  <si>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</si>
  <si>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</si>
  <si>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</si>
  <si>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</si>
  <si>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</si>
  <si>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</si>
  <si>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</si>
  <si>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</si>
  <si>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</si>
  <si>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</si>
  <si>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</si>
  <si>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</si>
  <si>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</si>
  <si>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</si>
  <si>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</si>
  <si>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</si>
  <si>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</si>
  <si>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</si>
  <si>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</si>
  <si>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</si>
  <si>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</si>
  <si>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</si>
  <si>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</si>
  <si>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</si>
  <si>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</si>
  <si>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</si>
  <si>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</si>
  <si>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</si>
  <si>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</si>
  <si>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</si>
  <si>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</si>
  <si>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</si>
  <si>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</si>
  <si>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</si>
  <si>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</si>
  <si>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</si>
  <si>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</si>
  <si>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</si>
  <si>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</si>
  <si>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</si>
  <si>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</si>
  <si>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</si>
  <si>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</si>
  <si>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</si>
  <si>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</si>
  <si>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</si>
  <si>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</si>
  <si>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</si>
  <si>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</si>
  <si>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</si>
  <si>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</si>
  <si>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</si>
  <si>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</si>
  <si>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</si>
  <si>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</si>
  <si>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</si>
  <si>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</si>
  <si>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</si>
  <si>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</si>
  <si>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</si>
  <si>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</si>
  <si>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</si>
  <si>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</si>
  <si>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</si>
  <si>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</si>
  <si>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</si>
  <si>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</si>
  <si>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</si>
  <si>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</si>
  <si>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</si>
  <si>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</si>
  <si>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</si>
  <si>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</si>
  <si>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</si>
  <si>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</si>
  <si>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</si>
  <si>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</si>
  <si>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</si>
  <si>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</si>
  <si>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</si>
  <si>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</si>
  <si>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</si>
  <si>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</si>
  <si>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</si>
  <si>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</si>
  <si>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</si>
  <si>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</si>
  <si>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</si>
  <si>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</si>
  <si>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</si>
  <si>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</si>
  <si>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</si>
  <si>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</si>
  <si>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</si>
  <si>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</si>
  <si>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</si>
  <si>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</si>
  <si>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</si>
  <si>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</si>
  <si>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</si>
  <si>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</si>
  <si>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</si>
  <si>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</si>
  <si>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</si>
  <si>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</si>
  <si>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</si>
  <si>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</si>
  <si>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</si>
  <si>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</si>
  <si>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</si>
  <si>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</si>
  <si>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</si>
  <si>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</si>
  <si>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</si>
  <si>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</si>
  <si>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</si>
  <si>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</si>
  <si>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</si>
  <si>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</si>
  <si>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</si>
  <si>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</si>
  <si>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</si>
  <si>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</si>
  <si>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</si>
  <si>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</si>
  <si>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</si>
  <si>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</si>
  <si>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</si>
  <si>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</si>
  <si>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</si>
  <si>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</si>
  <si>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</si>
  <si>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</si>
  <si>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</si>
  <si>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</si>
  <si>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</si>
  <si>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</si>
  <si>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</si>
  <si>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</si>
  <si>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</si>
  <si>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</si>
  <si>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</si>
  <si>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</si>
  <si>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</si>
  <si>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</si>
  <si>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</si>
  <si>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</si>
  <si>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</si>
  <si>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</si>
  <si>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</si>
  <si>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</si>
  <si>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</si>
  <si>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</si>
  <si>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</si>
  <si>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</si>
  <si>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</si>
  <si>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</si>
  <si>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</si>
  <si>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</si>
  <si>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</si>
  <si>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</si>
  <si>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</si>
  <si>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</si>
  <si>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</si>
  <si>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</si>
  <si>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</si>
  <si>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</si>
  <si>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</si>
  <si>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</si>
  <si>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</si>
  <si>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</si>
  <si>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</si>
  <si>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</si>
  <si>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</si>
  <si>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</si>
  <si>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</si>
  <si>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</si>
  <si>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</si>
  <si>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</si>
  <si>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</si>
  <si>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</si>
  <si>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</si>
  <si>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</si>
  <si>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</si>
  <si>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</si>
  <si>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</si>
  <si>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</si>
  <si>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</si>
  <si>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</si>
  <si>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</si>
  <si>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</si>
  <si>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</si>
  <si>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</si>
  <si>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</si>
  <si>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</si>
  <si>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</si>
  <si>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</si>
  <si>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</si>
  <si>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</si>
  <si>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</si>
  <si>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</si>
  <si>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</si>
  <si>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</si>
  <si>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</si>
  <si>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</si>
  <si>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</si>
  <si>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</si>
  <si>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</si>
  <si>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</si>
  <si>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</si>
  <si>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</si>
  <si>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</si>
  <si>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</si>
  <si>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</si>
  <si>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</si>
  <si>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</si>
  <si>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</si>
  <si>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</si>
  <si>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</si>
  <si>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</si>
  <si>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</si>
  <si>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</si>
  <si>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</si>
  <si>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</si>
  <si>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</si>
  <si>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</si>
  <si>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</si>
  <si>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</si>
  <si>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</si>
  <si>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</si>
  <si>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</si>
  <si>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</si>
  <si>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</si>
  <si>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</si>
  <si>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</si>
  <si>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</si>
  <si>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</si>
  <si>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</si>
  <si>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</si>
  <si>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</si>
  <si>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</si>
  <si>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</si>
  <si>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</si>
  <si>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</si>
  <si>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</si>
  <si>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</si>
  <si>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</si>
  <si>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</si>
  <si>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</si>
  <si>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</si>
  <si>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</si>
  <si>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</si>
  <si>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</si>
  <si>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</si>
  <si>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</si>
  <si>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</si>
  <si>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</si>
  <si>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</si>
  <si>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</si>
  <si>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</si>
  <si>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</si>
  <si>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</si>
  <si>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</si>
  <si>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</si>
  <si>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</si>
  <si>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</si>
  <si>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</si>
  <si>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</si>
  <si>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</si>
  <si>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</si>
  <si>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</si>
  <si>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</si>
  <si>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</si>
  <si>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</si>
  <si>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</si>
  <si>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</si>
  <si>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</si>
  <si>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</si>
  <si>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</si>
  <si>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</si>
  <si>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</si>
  <si>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</si>
  <si>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</si>
  <si>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</si>
  <si>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</si>
  <si>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</si>
  <si>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</si>
  <si>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</si>
  <si>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</si>
  <si>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</si>
  <si>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</si>
  <si>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</si>
  <si>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</si>
  <si>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</si>
  <si>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</si>
  <si>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</si>
  <si>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</si>
  <si>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</si>
  <si>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</si>
  <si>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</si>
  <si>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</si>
  <si>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</si>
  <si>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</si>
  <si>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</si>
  <si>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</si>
  <si>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</si>
  <si>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</si>
  <si>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</si>
  <si>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</si>
  <si>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</si>
  <si>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</si>
  <si>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</si>
  <si>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</si>
  <si>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</si>
  <si>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</si>
  <si>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</si>
  <si>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</si>
  <si>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</si>
  <si>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</si>
  <si>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</si>
  <si>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</si>
  <si>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</si>
  <si>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</si>
  <si>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</si>
  <si>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</si>
  <si>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</si>
  <si>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</si>
  <si>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</si>
  <si>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</si>
  <si>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</si>
  <si>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</si>
  <si>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</si>
  <si>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</si>
  <si>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</si>
  <si>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</si>
  <si>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</si>
  <si>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</si>
  <si>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</si>
  <si>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</si>
  <si>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</si>
  <si>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</si>
  <si>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</si>
  <si>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</si>
  <si>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</si>
  <si>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</si>
  <si>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</si>
  <si>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</si>
  <si>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</si>
  <si>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</si>
  <si>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</si>
  <si>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</si>
  <si>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</si>
  <si>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</si>
  <si>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</si>
  <si>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</si>
  <si>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</si>
  <si>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</si>
  <si>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</si>
  <si>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</si>
  <si>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</si>
  <si>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</si>
  <si>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</si>
  <si>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</si>
  <si>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</si>
  <si>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</si>
  <si>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</si>
  <si>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</si>
  <si>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</si>
  <si>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</si>
  <si>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</si>
  <si>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</si>
  <si>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</si>
  <si>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</si>
  <si>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</si>
  <si>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</si>
  <si>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</si>
  <si>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</si>
  <si>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</si>
  <si>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</si>
  <si>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</si>
  <si>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</si>
  <si>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</si>
  <si>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</si>
  <si>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</si>
  <si>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</si>
  <si>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</si>
  <si>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</si>
  <si>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</si>
  <si>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</si>
  <si>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</si>
  <si>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</si>
  <si>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</si>
  <si>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</si>
  <si>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</si>
  <si>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</si>
  <si>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</si>
  <si>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</si>
  <si>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</si>
  <si>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</si>
  <si>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</si>
  <si>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</si>
  <si>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</si>
  <si>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</si>
  <si>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</si>
  <si>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</si>
  <si>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</si>
  <si>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</si>
  <si>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</si>
  <si>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</si>
  <si>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</si>
  <si>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</si>
  <si>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</si>
  <si>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</si>
  <si>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</si>
  <si>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</si>
  <si>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</si>
  <si>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</si>
  <si>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</si>
  <si>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</si>
  <si>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</si>
  <si>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</si>
  <si>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</si>
  <si>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</si>
  <si>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</si>
  <si>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</si>
  <si>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</si>
  <si>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</si>
  <si>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</si>
  <si>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</si>
  <si>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</si>
  <si>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</si>
  <si>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</si>
  <si>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</si>
  <si>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</si>
  <si>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</si>
  <si>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</si>
  <si>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</si>
  <si>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</si>
  <si>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</si>
  <si>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</si>
  <si>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</si>
  <si>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</si>
  <si>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</si>
  <si>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</si>
  <si>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</si>
  <si>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</si>
  <si>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</si>
  <si>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</si>
  <si>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</si>
  <si>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</si>
  <si>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</si>
  <si>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</si>
  <si>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</si>
  <si>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</si>
  <si>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</si>
  <si>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</si>
  <si>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</si>
  <si>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</si>
  <si>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</si>
  <si>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</si>
  <si>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</si>
  <si>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</si>
  <si>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</si>
  <si>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</si>
  <si>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</si>
  <si>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</si>
  <si>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</si>
  <si>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</si>
  <si>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</si>
  <si>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</si>
  <si>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</si>
  <si>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</si>
  <si>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</si>
  <si>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</si>
  <si>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</si>
  <si>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</si>
  <si>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</si>
  <si>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</si>
  <si>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</si>
  <si>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</si>
  <si>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</si>
  <si>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</si>
  <si>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</si>
  <si>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</si>
  <si>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</si>
  <si>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</si>
  <si>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</si>
  <si>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</si>
  <si>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</si>
  <si>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</si>
  <si>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</si>
  <si>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</si>
  <si>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</si>
  <si>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</si>
  <si>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</si>
  <si>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</si>
  <si>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</si>
  <si>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</si>
  <si>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</si>
  <si>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</si>
  <si>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</si>
  <si>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</si>
  <si>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</si>
  <si>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</si>
  <si>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</si>
  <si>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</si>
  <si>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</si>
  <si>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</si>
  <si>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</si>
  <si>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</si>
  <si>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</si>
  <si>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</si>
  <si>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</si>
  <si>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</si>
  <si>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</si>
  <si>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</si>
  <si>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</si>
  <si>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</si>
  <si>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</si>
  <si>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</si>
  <si>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</si>
  <si>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</si>
  <si>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</si>
  <si>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</si>
  <si>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</si>
  <si>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</si>
  <si>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</si>
  <si>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</si>
  <si>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</si>
  <si>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</si>
  <si>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</si>
  <si>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</si>
  <si>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</si>
  <si>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</si>
  <si>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</si>
  <si>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</si>
  <si>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</si>
  <si>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</si>
  <si>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</si>
  <si>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</si>
  <si>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</si>
  <si>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</si>
  <si>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</si>
  <si>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</si>
  <si>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</si>
  <si>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</si>
  <si>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</si>
  <si>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</si>
  <si>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</si>
  <si>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</si>
  <si>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</si>
  <si>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</si>
  <si>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</si>
  <si>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</si>
  <si>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</si>
  <si>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</si>
  <si>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</si>
  <si>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</si>
  <si>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</si>
  <si>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</si>
  <si>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</si>
  <si>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</si>
  <si>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</si>
  <si>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</si>
  <si>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</si>
  <si>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</si>
  <si>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</si>
  <si>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</si>
  <si>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</si>
  <si>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</si>
  <si>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</si>
  <si>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</si>
  <si>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</si>
  <si>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</si>
  <si>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</si>
  <si>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</si>
  <si>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</si>
  <si>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</si>
  <si>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</si>
  <si>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</si>
  <si>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</si>
  <si>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</si>
  <si>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</si>
  <si>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</si>
  <si>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</si>
  <si>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</si>
  <si>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</si>
  <si>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</si>
  <si>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</si>
  <si>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</si>
  <si>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</si>
  <si>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</si>
  <si>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</si>
  <si>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</si>
  <si>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</si>
  <si>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</si>
  <si>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</si>
  <si>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</si>
  <si>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</si>
  <si>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</si>
  <si>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</si>
  <si>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</si>
  <si>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</si>
  <si>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</si>
  <si>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</si>
  <si>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</si>
  <si>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</si>
  <si>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</si>
  <si>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</si>
  <si>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</si>
  <si>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</si>
  <si>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</si>
  <si>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</si>
  <si>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</si>
  <si>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</si>
  <si>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</si>
  <si>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</si>
  <si>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</si>
  <si>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</si>
  <si>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</si>
  <si>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</si>
  <si>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</si>
  <si>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</si>
  <si>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</si>
  <si>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</si>
  <si>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</si>
  <si>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</si>
  <si>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</si>
  <si>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</si>
  <si>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</si>
  <si>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</si>
  <si>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</si>
  <si>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</si>
  <si>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</si>
  <si>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</si>
  <si>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</si>
  <si>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</si>
  <si>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</si>
  <si>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</si>
  <si>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</si>
  <si>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</si>
  <si>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</si>
  <si>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</si>
  <si>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</si>
  <si>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</si>
  <si>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</si>
  <si>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</si>
  <si>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</si>
  <si>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</si>
  <si>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</si>
  <si>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</si>
  <si>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</si>
  <si>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</si>
  <si>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</si>
  <si>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</si>
  <si>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</si>
  <si>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</si>
  <si>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</si>
  <si>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</si>
  <si>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</si>
  <si>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</si>
  <si>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</si>
  <si>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</si>
  <si>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</si>
  <si>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</si>
  <si>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</si>
  <si>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</si>
  <si>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</si>
  <si>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</si>
  <si>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</si>
  <si>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</si>
  <si>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</si>
  <si>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</si>
  <si>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</si>
  <si>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</si>
  <si>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</si>
  <si>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</si>
  <si>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</si>
  <si>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</si>
  <si>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</si>
  <si>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</si>
  <si>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</si>
  <si>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</si>
  <si>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</si>
  <si>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</si>
  <si>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</si>
  <si>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</si>
  <si>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</si>
  <si>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</si>
  <si>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</si>
  <si>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</si>
  <si>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</si>
  <si>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</si>
  <si>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</si>
  <si>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</si>
  <si>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</si>
  <si>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</si>
  <si>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</si>
  <si>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</si>
  <si>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</si>
  <si>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</si>
  <si>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</si>
  <si>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</si>
  <si>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</si>
  <si>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</si>
  <si>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</si>
  <si>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</si>
  <si>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</si>
  <si>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</si>
  <si>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</si>
  <si>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</si>
  <si>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</si>
  <si>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</si>
  <si>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</si>
  <si>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</si>
  <si>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</si>
  <si>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</si>
  <si>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</si>
  <si>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</si>
  <si>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</si>
  <si>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</si>
  <si>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</si>
  <si>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</si>
  <si>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</si>
  <si>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</si>
  <si>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</si>
  <si>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</si>
  <si>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</si>
  <si>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</si>
  <si>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</si>
  <si>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</si>
  <si>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</si>
  <si>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</si>
  <si>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</si>
  <si>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</si>
  <si>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</si>
  <si>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</si>
  <si>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</si>
  <si>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</si>
  <si>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</si>
  <si>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</si>
  <si>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</si>
  <si>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</si>
  <si>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</si>
  <si>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</si>
  <si>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</si>
  <si>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</si>
  <si>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</si>
  <si>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</si>
  <si>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</si>
  <si>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</si>
  <si>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</si>
  <si>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</si>
  <si>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</si>
  <si>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</si>
  <si>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</si>
  <si>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</si>
  <si>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</si>
  <si>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</si>
  <si>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</si>
  <si>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</si>
  <si>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</si>
  <si>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</si>
  <si>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</si>
  <si>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</si>
  <si>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</si>
  <si>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</si>
  <si>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</si>
  <si>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</si>
  <si>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</si>
  <si>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</si>
  <si>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</si>
  <si>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</si>
  <si>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</si>
  <si>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</si>
  <si>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</si>
  <si>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</si>
  <si>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</si>
  <si>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</si>
  <si>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</si>
  <si>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</si>
  <si>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</si>
  <si>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</si>
  <si>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</si>
  <si>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</si>
  <si>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</si>
  <si>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</si>
  <si>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</si>
  <si>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</si>
  <si>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</si>
  <si>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</si>
  <si>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</si>
  <si>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</si>
  <si>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</si>
  <si>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</si>
  <si>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</si>
  <si>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</si>
  <si>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</si>
  <si>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</si>
  <si>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</si>
  <si>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</si>
  <si>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</si>
  <si>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</si>
  <si>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</si>
  <si>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</si>
  <si>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</si>
  <si>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</si>
  <si>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</si>
  <si>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</si>
  <si>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</si>
  <si>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</si>
  <si>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</si>
  <si>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</si>
  <si>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</si>
  <si>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</si>
  <si>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</si>
  <si>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</si>
  <si>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</si>
  <si>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</si>
  <si>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</si>
  <si>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</si>
  <si>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</si>
  <si>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</si>
  <si>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</si>
  <si>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</si>
  <si>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</si>
  <si>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</si>
  <si>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</si>
  <si>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</si>
  <si>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</si>
  <si>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</si>
  <si>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</si>
  <si>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</si>
  <si>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</si>
  <si>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</si>
  <si>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</si>
  <si>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</si>
  <si>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</si>
  <si>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</si>
  <si>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</si>
  <si>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</si>
  <si>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</si>
  <si>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</si>
  <si>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</si>
  <si>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</si>
  <si>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</si>
  <si>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</si>
  <si>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</si>
  <si>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</si>
  <si>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</si>
  <si>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</si>
  <si>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</si>
  <si>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</si>
  <si>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</si>
  <si>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</si>
  <si>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</si>
  <si>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</si>
  <si>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</si>
  <si>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</si>
  <si>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</si>
  <si>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</si>
  <si>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</si>
  <si>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</si>
  <si>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</si>
  <si>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</si>
  <si>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</si>
  <si>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</si>
  <si>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</si>
  <si>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</si>
  <si>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</si>
  <si>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</si>
  <si>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</si>
  <si>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</si>
  <si>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</si>
  <si>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</si>
  <si>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</si>
  <si>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</si>
  <si>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</si>
  <si>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</si>
  <si>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</si>
  <si>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</si>
  <si>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</si>
  <si>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</si>
  <si>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</si>
  <si>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</si>
  <si>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</si>
  <si>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</si>
  <si>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</si>
  <si>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</si>
  <si>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</si>
  <si>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</si>
  <si>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</si>
  <si>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</si>
  <si>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</si>
  <si>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</si>
  <si>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</si>
  <si>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</si>
  <si>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</si>
  <si>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</si>
  <si>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</si>
  <si>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</si>
  <si>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</si>
  <si>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</si>
  <si>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</si>
  <si>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</si>
  <si>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</si>
  <si>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</si>
  <si>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</si>
  <si>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</si>
  <si>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</si>
  <si>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</si>
  <si>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</si>
  <si>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</si>
  <si>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</si>
  <si>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</si>
  <si>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</si>
  <si>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</si>
  <si>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</si>
  <si>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</si>
  <si>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</si>
  <si>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</si>
  <si>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</si>
  <si>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</si>
  <si>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</si>
  <si>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</si>
  <si>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</si>
  <si>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</si>
  <si>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</si>
  <si>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</si>
  <si>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</si>
  <si>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</si>
  <si>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</si>
  <si>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</si>
  <si>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</si>
  <si>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</si>
  <si>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</si>
  <si>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</si>
  <si>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</si>
  <si>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</si>
  <si>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</si>
  <si>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</si>
  <si>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</si>
  <si>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</si>
  <si>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</si>
  <si>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</si>
  <si>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</si>
  <si>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</si>
  <si>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</si>
  <si>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</si>
  <si>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</si>
  <si>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</si>
  <si>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</si>
  <si>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</si>
  <si>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</si>
  <si>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</si>
  <si>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</si>
  <si>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</si>
  <si>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</si>
  <si>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</si>
  <si>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</si>
  <si>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</si>
  <si>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</si>
  <si>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</si>
  <si>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</si>
  <si>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</si>
  <si>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</si>
  <si>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</si>
  <si>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</si>
  <si>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</si>
  <si>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</si>
  <si>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</si>
  <si>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</si>
  <si>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</si>
  <si>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</si>
  <si>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</si>
  <si>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</si>
  <si>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</si>
  <si>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</si>
  <si>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</si>
  <si>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</si>
  <si>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</si>
  <si>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</si>
  <si>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</si>
  <si>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</si>
  <si>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</si>
  <si>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</si>
  <si>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</si>
  <si>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</si>
  <si>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</si>
  <si>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</si>
  <si>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</si>
  <si>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</si>
  <si>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</si>
  <si>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</si>
  <si>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</si>
  <si>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</si>
  <si>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</si>
  <si>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</si>
  <si>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</si>
  <si>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</si>
  <si>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</si>
  <si>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</si>
  <si>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</si>
  <si>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</si>
  <si>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</si>
  <si>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</si>
  <si>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</si>
  <si>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</si>
  <si>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</si>
  <si>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</si>
  <si>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</si>
  <si>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</si>
  <si>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</si>
  <si>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</si>
  <si>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</si>
  <si>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</si>
  <si>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</si>
  <si>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</si>
  <si>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</si>
  <si>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</si>
  <si>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</si>
  <si>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</si>
  <si>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</si>
  <si>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</si>
  <si>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</si>
  <si>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</si>
  <si>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</si>
  <si>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</si>
  <si>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</si>
  <si>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</si>
  <si>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</si>
  <si>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</si>
  <si>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</si>
  <si>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</si>
  <si>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</si>
  <si>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</si>
  <si>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</si>
  <si>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</si>
  <si>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</si>
  <si>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</si>
  <si>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</si>
  <si>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</si>
  <si>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</si>
  <si>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</si>
  <si>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</si>
  <si>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</si>
  <si>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</si>
  <si>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</si>
  <si>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</si>
  <si>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</si>
  <si>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</si>
  <si>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</si>
  <si>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</si>
  <si>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</si>
  <si>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</si>
  <si>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</si>
  <si>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</si>
  <si>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</si>
  <si>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</si>
  <si>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</si>
  <si>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</si>
  <si>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</si>
  <si>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</si>
  <si>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</si>
  <si>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</si>
  <si>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</si>
  <si>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</si>
  <si>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</si>
  <si>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</si>
  <si>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</si>
  <si>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</si>
  <si>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</si>
  <si>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</si>
  <si>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</si>
  <si>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</si>
  <si>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</si>
  <si>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</si>
  <si>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</si>
  <si>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</si>
  <si>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</si>
  <si>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</si>
  <si>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</si>
  <si>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</si>
  <si>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</si>
  <si>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</si>
  <si>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</si>
  <si>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</si>
  <si>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</si>
  <si>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</si>
  <si>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</si>
  <si>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</si>
  <si>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</si>
  <si>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</si>
  <si>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</si>
  <si>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</si>
  <si>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</si>
  <si>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</si>
  <si>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</si>
  <si>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</si>
  <si>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</si>
  <si>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</si>
  <si>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</si>
  <si>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</si>
  <si>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</si>
  <si>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</si>
  <si>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</si>
  <si>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</si>
  <si>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</si>
  <si>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</si>
  <si>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</si>
  <si>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</si>
  <si>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</si>
  <si>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</si>
  <si>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</si>
  <si>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</si>
  <si>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</si>
  <si>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</si>
  <si>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</si>
  <si>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</si>
  <si>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</si>
  <si>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</si>
  <si>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</si>
  <si>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</si>
  <si>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</si>
  <si>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</si>
  <si>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</si>
  <si>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</si>
  <si>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</si>
  <si>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</si>
  <si>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</si>
  <si>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</si>
  <si>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</si>
  <si>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</si>
  <si>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</si>
  <si>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</si>
  <si>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</si>
  <si>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</si>
  <si>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</si>
  <si>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</si>
  <si>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</si>
  <si>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</si>
  <si>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</si>
  <si>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</si>
  <si>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</si>
  <si>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</si>
  <si>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</si>
  <si>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</si>
  <si>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</si>
  <si>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</si>
  <si>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</si>
  <si>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</si>
  <si>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</si>
  <si>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</si>
  <si>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</si>
  <si>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</si>
  <si>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</si>
  <si>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</si>
  <si>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</si>
  <si>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</si>
  <si>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</si>
  <si>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</si>
  <si>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</si>
  <si>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</si>
  <si>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</si>
  <si>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</si>
  <si>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</si>
  <si>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</si>
  <si>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</si>
  <si>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</si>
  <si>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</si>
  <si>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</si>
  <si>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</si>
  <si>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</si>
  <si>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</si>
  <si>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</si>
  <si>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</si>
  <si>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</si>
  <si>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</si>
  <si>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</si>
  <si>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</si>
  <si>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</si>
  <si>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</si>
  <si>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</si>
  <si>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</si>
  <si>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</si>
  <si>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</si>
  <si>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</si>
  <si>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</si>
  <si>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</si>
  <si>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</si>
  <si>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</si>
  <si>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</si>
  <si>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</si>
  <si>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</si>
  <si>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</si>
  <si>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</si>
  <si>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</si>
  <si>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</si>
  <si>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</si>
  <si>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</si>
  <si>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</si>
  <si>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</si>
  <si>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</si>
  <si>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</si>
  <si>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</si>
  <si>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</si>
  <si>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</si>
  <si>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</si>
  <si>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</si>
  <si>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</si>
  <si>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</si>
  <si>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</si>
  <si>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</si>
  <si>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</si>
  <si>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</si>
  <si>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</si>
  <si>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</si>
  <si>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</si>
  <si>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</si>
  <si>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</si>
  <si>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</si>
  <si>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</si>
  <si>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</si>
  <si>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</si>
  <si>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</si>
  <si>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</si>
  <si>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</si>
  <si>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</si>
  <si>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</si>
  <si>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</si>
  <si>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</si>
  <si>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</si>
  <si>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</si>
  <si>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</si>
  <si>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</si>
  <si>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</si>
  <si>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</si>
  <si>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</si>
  <si>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</si>
  <si>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</si>
  <si>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</si>
  <si>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</si>
  <si>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</si>
  <si>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</si>
  <si>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</si>
  <si>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</si>
  <si>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</si>
  <si>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</si>
  <si>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</si>
  <si>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</si>
  <si>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</si>
  <si>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</si>
  <si>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</si>
  <si>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</si>
  <si>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</si>
  <si>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</si>
  <si>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</si>
  <si>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</si>
  <si>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</si>
  <si>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</si>
  <si>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</si>
  <si>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</si>
  <si>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</si>
  <si>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</si>
  <si>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</si>
  <si>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</si>
  <si>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</si>
  <si>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</si>
  <si>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</si>
  <si>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</si>
  <si>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</si>
  <si>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</si>
  <si>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</si>
  <si>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</si>
  <si>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</si>
  <si>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</si>
  <si>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</si>
  <si>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</si>
  <si>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</si>
  <si>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</si>
  <si>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</si>
  <si>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</si>
  <si>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</si>
  <si>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</si>
  <si>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</si>
  <si>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</si>
  <si>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</si>
  <si>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</si>
  <si>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</si>
  <si>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</si>
  <si>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</si>
  <si>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</si>
  <si>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</si>
  <si>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</si>
  <si>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</si>
  <si>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</si>
  <si>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</si>
  <si>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</si>
  <si>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</si>
  <si>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</si>
  <si>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</si>
  <si>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</si>
  <si>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</si>
  <si>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</si>
  <si>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</si>
  <si>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</si>
  <si>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</si>
  <si>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</si>
  <si>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</si>
  <si>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</si>
  <si>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</si>
  <si>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</si>
  <si>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</si>
  <si>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</si>
  <si>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</si>
  <si>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</si>
  <si>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</si>
  <si>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</si>
  <si>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</si>
  <si>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</si>
  <si>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</si>
  <si>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</si>
  <si>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</si>
  <si>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</si>
  <si>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</si>
  <si>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</si>
  <si>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</si>
  <si>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</si>
  <si>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</si>
  <si>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</si>
  <si>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</si>
  <si>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</si>
  <si>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</si>
  <si>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</si>
  <si>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</si>
  <si>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</si>
  <si>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</si>
  <si>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</si>
  <si>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</si>
  <si>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</si>
  <si>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</si>
  <si>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</si>
  <si>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</si>
  <si>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</si>
  <si>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</si>
  <si>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</si>
  <si>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</si>
  <si>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</si>
  <si>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</si>
  <si>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</si>
  <si>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</si>
  <si>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</si>
  <si>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</si>
  <si>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</si>
  <si>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</si>
  <si>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</si>
  <si>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</si>
  <si>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</si>
  <si>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</si>
  <si>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</si>
  <si>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</si>
  <si>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</si>
  <si>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</si>
  <si>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</si>
  <si>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</si>
  <si>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</si>
  <si>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</si>
  <si>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</si>
  <si>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</si>
  <si>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</si>
  <si>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</si>
  <si>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</si>
  <si>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</si>
  <si>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</si>
  <si>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</si>
  <si>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</si>
  <si>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</si>
  <si>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</si>
  <si>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</si>
  <si>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</si>
  <si>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</si>
  <si>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</si>
  <si>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</si>
  <si>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</si>
  <si>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</si>
  <si>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</si>
  <si>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</si>
  <si>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</si>
  <si>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</si>
  <si>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</si>
  <si>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</si>
  <si>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</si>
  <si>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</si>
  <si>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</si>
  <si>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</si>
  <si>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</si>
  <si>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</si>
  <si>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</si>
  <si>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</si>
  <si>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</si>
  <si>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</si>
  <si>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</si>
  <si>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</si>
  <si>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</si>
  <si>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</si>
  <si>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</si>
  <si>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</si>
  <si>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</si>
  <si>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</si>
  <si>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</si>
  <si>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</si>
  <si>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</si>
  <si>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</si>
  <si>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</si>
  <si>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</si>
  <si>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</si>
  <si>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</si>
  <si>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</si>
  <si>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</si>
  <si>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</si>
  <si>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</si>
  <si>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</si>
  <si>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</si>
  <si>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</si>
  <si>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</si>
  <si>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</si>
  <si>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</si>
  <si>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</si>
  <si>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</si>
  <si>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</si>
  <si>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</si>
  <si>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</si>
  <si>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</si>
  <si>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</si>
  <si>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</si>
  <si>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</si>
  <si>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</si>
  <si>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</si>
  <si>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</si>
  <si>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</si>
  <si>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</si>
  <si>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</si>
  <si>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</si>
  <si>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</si>
  <si>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</si>
  <si>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</si>
  <si>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</si>
  <si>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</si>
  <si>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</si>
  <si>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</si>
  <si>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</si>
  <si>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</si>
  <si>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</si>
  <si>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</si>
  <si>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</si>
  <si>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</si>
  <si>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</si>
  <si>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</si>
  <si>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</si>
  <si>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</si>
  <si>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</si>
  <si>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</si>
  <si>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</si>
  <si>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</si>
  <si>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</si>
  <si>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</si>
  <si>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</si>
  <si>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</si>
  <si>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</si>
  <si>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</si>
  <si>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</si>
  <si>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</si>
  <si>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</si>
  <si>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</si>
  <si>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</si>
  <si>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</si>
  <si>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</si>
  <si>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</si>
  <si>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</si>
  <si>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</si>
  <si>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</si>
  <si>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</si>
  <si>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</si>
  <si>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</si>
  <si>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</si>
  <si>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</si>
  <si>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</si>
  <si>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</si>
  <si>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</si>
  <si>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</si>
  <si>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</si>
  <si>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</si>
  <si>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</si>
  <si>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</si>
  <si>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</si>
  <si>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</si>
  <si>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</si>
  <si>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</si>
  <si>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</si>
  <si>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</si>
  <si>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</si>
  <si>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</si>
  <si>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</si>
  <si>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</si>
  <si>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</si>
  <si>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</si>
  <si>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</si>
  <si>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</si>
  <si>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</si>
  <si>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</si>
  <si>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</si>
  <si>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</si>
  <si>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</si>
  <si>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</si>
  <si>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</si>
  <si>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</si>
  <si>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</si>
  <si>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</si>
  <si>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</si>
  <si>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</si>
  <si>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</si>
  <si>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</si>
  <si>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</si>
  <si>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</si>
  <si>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</si>
  <si>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</si>
  <si>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</si>
  <si>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</si>
  <si>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</si>
  <si>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</si>
  <si>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</si>
  <si>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</si>
  <si>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</si>
  <si>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</si>
  <si>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</si>
  <si>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</si>
  <si>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</si>
  <si>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</si>
  <si>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</si>
  <si>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</si>
  <si>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</si>
  <si>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</si>
  <si>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</si>
  <si>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</si>
  <si>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</si>
  <si>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</si>
  <si>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</si>
  <si>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</si>
  <si>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</si>
  <si>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</si>
  <si>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</si>
  <si>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</si>
  <si>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</si>
  <si>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</si>
  <si>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</si>
  <si>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</si>
  <si>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</si>
  <si>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</si>
  <si>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</si>
  <si>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</si>
  <si>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</si>
  <si>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</si>
  <si>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</si>
  <si>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</si>
  <si>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</si>
  <si>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</si>
  <si>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</si>
  <si>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</si>
  <si>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</si>
  <si>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</si>
  <si>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</si>
  <si>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</si>
  <si>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</si>
  <si>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</si>
  <si>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</si>
  <si>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</si>
  <si>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</si>
  <si>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</si>
  <si>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</si>
  <si>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</si>
  <si>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</si>
  <si>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</si>
  <si>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</si>
  <si>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</si>
  <si>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</si>
  <si>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</si>
  <si>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</si>
  <si>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</si>
  <si>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</si>
  <si>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</si>
  <si>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</si>
  <si>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</si>
  <si>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</si>
  <si>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</si>
  <si>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</si>
  <si>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</si>
  <si>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</si>
  <si>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</si>
  <si>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</si>
  <si>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</si>
  <si>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</si>
  <si>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</si>
  <si>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</si>
  <si>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</si>
  <si>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</si>
  <si>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</si>
  <si>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</si>
  <si>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</si>
  <si>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</si>
  <si>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</si>
  <si>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</si>
  <si>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</si>
  <si>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</si>
  <si>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</si>
  <si>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</si>
  <si>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</si>
  <si>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</si>
  <si>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</si>
  <si>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</si>
  <si>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</si>
  <si>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</si>
  <si>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</si>
  <si>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</si>
  <si>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</si>
  <si>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</si>
  <si>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</si>
  <si>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</si>
  <si>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</si>
  <si>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</si>
  <si>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</si>
  <si>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</si>
  <si>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</si>
  <si>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</si>
  <si>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</si>
  <si>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</si>
  <si>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</si>
  <si>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</si>
  <si>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</si>
  <si>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</si>
  <si>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</si>
  <si>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</si>
  <si>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</si>
  <si>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</si>
  <si>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</si>
  <si>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</si>
  <si>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</si>
  <si>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</si>
  <si>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</si>
  <si>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</si>
  <si>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</si>
  <si>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</si>
  <si>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</si>
  <si>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</si>
  <si>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</si>
  <si>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</si>
  <si>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</si>
  <si>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</si>
  <si>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</si>
  <si>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</si>
  <si>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</si>
  <si>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</si>
  <si>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</si>
  <si>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</si>
  <si>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</si>
  <si>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</si>
  <si>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</si>
  <si>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</si>
  <si>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</si>
  <si>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</si>
  <si>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</si>
  <si>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</si>
  <si>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</si>
  <si>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</si>
  <si>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</si>
  <si>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</si>
  <si>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</si>
  <si>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</si>
  <si>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</si>
  <si>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</si>
  <si>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</si>
  <si>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</si>
  <si>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</si>
  <si>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</si>
  <si>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</si>
  <si>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</si>
  <si>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</si>
  <si>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</si>
  <si>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</si>
  <si>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</si>
  <si>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</si>
  <si>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</si>
  <si>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</si>
  <si>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</si>
  <si>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</si>
  <si>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</si>
  <si>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</si>
  <si>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</si>
  <si>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</si>
  <si>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</si>
  <si>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</si>
  <si>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</si>
  <si>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</si>
  <si>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</si>
  <si>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</si>
  <si>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</si>
  <si>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</si>
  <si>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</si>
  <si>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</si>
  <si>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</si>
  <si>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</si>
  <si>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</si>
  <si>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</si>
  <si>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</si>
  <si>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</si>
  <si>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</si>
  <si>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</si>
  <si>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</si>
  <si>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</si>
  <si>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</si>
  <si>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</si>
  <si>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</si>
  <si>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</si>
  <si>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</si>
  <si>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</si>
  <si>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</si>
  <si>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</si>
  <si>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</si>
  <si>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</si>
  <si>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</si>
  <si>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</si>
  <si>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</si>
  <si>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</si>
  <si>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</si>
  <si>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</si>
  <si>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</si>
  <si>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</si>
  <si>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</si>
  <si>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</si>
  <si>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</si>
  <si>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</si>
  <si>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</si>
  <si>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</si>
  <si>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</si>
  <si>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</si>
  <si>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</si>
  <si>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</si>
  <si>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</si>
  <si>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</si>
  <si>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</si>
  <si>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</si>
  <si>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</si>
  <si>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</si>
  <si>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</si>
  <si>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</si>
  <si>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</si>
  <si>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</si>
  <si>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</si>
  <si>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</si>
  <si>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</si>
  <si>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</si>
  <si>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</si>
  <si>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</si>
  <si>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</si>
  <si>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</si>
  <si>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</si>
  <si>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</si>
  <si>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</si>
  <si>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</si>
  <si>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</si>
  <si>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</si>
  <si>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</si>
  <si>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</si>
  <si>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</si>
  <si>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</si>
  <si>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</si>
  <si>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</si>
  <si>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</si>
  <si>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</si>
  <si>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</si>
  <si>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</si>
  <si>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</si>
  <si>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</si>
  <si>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</si>
  <si>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</si>
  <si>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</si>
  <si>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</si>
  <si>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</si>
  <si>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</si>
  <si>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</si>
  <si>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</si>
  <si>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</si>
  <si>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</si>
  <si>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</si>
  <si>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</si>
  <si>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</si>
  <si>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</si>
  <si>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</si>
  <si>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</si>
  <si>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</si>
  <si>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</si>
  <si>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</si>
  <si>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</si>
  <si>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</si>
  <si>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</si>
  <si>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</si>
  <si>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</si>
  <si>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</si>
  <si>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</si>
  <si>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</si>
  <si>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</si>
  <si>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</si>
  <si>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</si>
  <si>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</si>
  <si>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</si>
  <si>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</si>
  <si>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</si>
  <si>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</si>
  <si>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</si>
  <si>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</si>
  <si>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</si>
  <si>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</si>
  <si>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</si>
  <si>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</si>
  <si>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</si>
  <si>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</si>
  <si>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</si>
  <si>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</si>
  <si>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</si>
  <si>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</si>
  <si>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</si>
  <si>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</si>
  <si>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</si>
  <si>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</si>
  <si>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</si>
  <si>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</si>
  <si>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</si>
  <si>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</si>
  <si>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</si>
  <si>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</si>
  <si>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</si>
  <si>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</si>
  <si>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</si>
  <si>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</si>
  <si>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</si>
  <si>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</si>
  <si>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</si>
  <si>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</si>
  <si>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</si>
  <si>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</si>
  <si>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</si>
  <si>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</si>
  <si>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</si>
  <si>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</si>
  <si>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</si>
  <si>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</si>
  <si>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</si>
  <si>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</si>
  <si>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</si>
  <si>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</si>
  <si>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</si>
  <si>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</si>
  <si>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</si>
  <si>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</si>
  <si>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</si>
  <si>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</si>
  <si>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</si>
  <si>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</si>
  <si>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</si>
  <si>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</si>
  <si>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</si>
  <si>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</si>
  <si>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</si>
  <si>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</si>
  <si>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</si>
  <si>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</si>
  <si>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</si>
  <si>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</si>
  <si>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</si>
  <si>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</si>
  <si>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</si>
  <si>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</si>
  <si>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</si>
  <si>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</si>
  <si>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</si>
  <si>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</si>
  <si>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</si>
  <si>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</si>
  <si>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</si>
  <si>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</si>
  <si>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</si>
  <si>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</si>
  <si>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</si>
  <si>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</si>
  <si>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</si>
  <si>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</si>
  <si>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</si>
  <si>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</si>
  <si>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</si>
  <si>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</si>
  <si>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</si>
  <si>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</si>
  <si>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</si>
  <si>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</si>
  <si>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</si>
  <si>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</si>
  <si>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</si>
  <si>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</si>
  <si>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</si>
  <si>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</si>
  <si>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</si>
  <si>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</si>
  <si>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</si>
  <si>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</si>
  <si>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</si>
  <si>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</si>
  <si>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</si>
  <si>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</si>
  <si>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</si>
  <si>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</si>
  <si>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</si>
  <si>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</si>
  <si>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</si>
  <si>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</si>
  <si>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</si>
  <si>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</si>
  <si>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</si>
  <si>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</si>
  <si>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</si>
  <si>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</si>
  <si>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</si>
  <si>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</si>
  <si>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</si>
  <si>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</si>
  <si>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</si>
  <si>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</si>
  <si>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</si>
  <si>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</si>
  <si>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</si>
  <si>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</si>
  <si>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</si>
  <si>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</si>
  <si>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</si>
  <si>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</si>
  <si>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</si>
  <si>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</si>
  <si>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</si>
  <si>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</si>
  <si>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</si>
  <si>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</si>
  <si>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</si>
  <si>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</si>
  <si>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</si>
  <si>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</si>
  <si>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</si>
  <si>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</si>
  <si>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</si>
  <si>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</si>
  <si>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</si>
  <si>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</si>
  <si>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</si>
  <si>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</si>
  <si>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</si>
  <si>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</si>
  <si>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</si>
  <si>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</si>
  <si>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</si>
  <si>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</si>
  <si>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</si>
  <si>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</si>
  <si>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</si>
  <si>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</si>
  <si>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</si>
  <si>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</si>
  <si>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</si>
  <si>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</si>
  <si>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</si>
  <si>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</si>
  <si>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</si>
  <si>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</si>
  <si>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</si>
  <si>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</si>
  <si>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</si>
  <si>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</si>
  <si>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</si>
  <si>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</si>
  <si>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</si>
  <si>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</si>
  <si>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</si>
  <si>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</si>
  <si>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</si>
  <si>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</si>
  <si>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</si>
  <si>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</si>
  <si>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</si>
  <si>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</si>
  <si>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</si>
  <si>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</si>
  <si>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</si>
  <si>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</si>
  <si>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</si>
  <si>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</si>
  <si>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</si>
  <si>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</si>
  <si>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</si>
  <si>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</si>
  <si>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</si>
  <si>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</si>
  <si>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</si>
  <si>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</si>
  <si>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</si>
  <si>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</si>
  <si>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</si>
  <si>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</si>
  <si>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</si>
  <si>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</si>
  <si>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</si>
  <si>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</si>
  <si>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</si>
  <si>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</si>
  <si>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</si>
  <si>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</si>
  <si>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</si>
  <si>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</si>
  <si>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</si>
  <si>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</si>
  <si>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</si>
  <si>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</si>
  <si>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</si>
  <si>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</si>
  <si>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</si>
  <si>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</si>
  <si>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</si>
  <si>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</si>
  <si>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</si>
  <si>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</si>
  <si>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</si>
  <si>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</si>
  <si>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</si>
  <si>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</si>
  <si>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</si>
  <si>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</si>
  <si>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</si>
  <si>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</si>
  <si>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</si>
  <si>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</si>
  <si>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</si>
  <si>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</si>
  <si>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</si>
  <si>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</si>
  <si>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</si>
  <si>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</si>
  <si>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</si>
  <si>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</si>
  <si>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</si>
  <si>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</si>
  <si>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</si>
  <si>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</si>
  <si>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</si>
  <si>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</si>
  <si>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</si>
  <si>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</si>
  <si>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</si>
  <si>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</si>
  <si>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</si>
  <si>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</si>
  <si>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</si>
  <si>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</si>
  <si>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</si>
  <si>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</si>
  <si>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</si>
  <si>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</si>
  <si>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</si>
  <si>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</si>
  <si>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</si>
  <si>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</si>
  <si>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</si>
  <si>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</si>
  <si>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</si>
  <si>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</si>
  <si>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</si>
  <si>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</si>
  <si>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</si>
  <si>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</si>
  <si>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</si>
  <si>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</si>
  <si>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</si>
  <si>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</si>
  <si>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</si>
  <si>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</si>
  <si>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</si>
  <si>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</si>
  <si>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</si>
  <si>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</si>
  <si>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</si>
  <si>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</si>
  <si>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</si>
  <si>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</si>
  <si>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</si>
  <si>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</si>
  <si>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</si>
  <si>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</si>
  <si>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</si>
  <si>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</si>
  <si>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</si>
  <si>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</si>
  <si>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</si>
  <si>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</si>
  <si>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</si>
  <si>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</si>
  <si>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</si>
  <si>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</si>
  <si>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</si>
  <si>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</si>
  <si>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</si>
  <si>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</si>
  <si>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</si>
  <si>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</si>
  <si>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</si>
  <si>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</si>
  <si>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</si>
  <si>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</si>
  <si>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</si>
  <si>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</si>
  <si>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</si>
  <si>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</si>
  <si>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</si>
  <si>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</si>
  <si>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</si>
  <si>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</si>
  <si>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</si>
  <si>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</si>
  <si>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</si>
  <si>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</si>
  <si>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</si>
  <si>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</si>
  <si>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</si>
  <si>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</si>
  <si>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</si>
  <si>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</si>
  <si>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</si>
  <si>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</si>
  <si>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</si>
  <si>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</si>
  <si>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</si>
  <si>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</si>
  <si>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</si>
  <si>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</si>
  <si>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</si>
  <si>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</si>
  <si>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</si>
  <si>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</si>
  <si>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</si>
  <si>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</si>
  <si>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</si>
  <si>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</si>
  <si>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</si>
  <si>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</si>
  <si>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</si>
  <si>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</si>
  <si>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</si>
  <si>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</si>
  <si>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</si>
  <si>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</si>
  <si>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</si>
  <si>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</si>
  <si>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</si>
  <si>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</si>
  <si>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</si>
  <si>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</si>
  <si>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</si>
  <si>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</si>
  <si>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</si>
  <si>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</si>
  <si>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</si>
  <si>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</si>
  <si>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</si>
  <si>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</si>
  <si>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</si>
  <si>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</si>
  <si>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</si>
  <si>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</si>
  <si>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</si>
  <si>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</si>
  <si>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</si>
  <si>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</si>
  <si>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</si>
  <si>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</si>
  <si>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</si>
  <si>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</si>
  <si>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</si>
  <si>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</si>
  <si>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</si>
  <si>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</si>
  <si>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</si>
  <si>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</si>
  <si>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</si>
  <si>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</si>
  <si>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</si>
  <si>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</si>
  <si>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</si>
  <si>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</si>
  <si>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</si>
  <si>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</si>
  <si>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</si>
  <si>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</si>
  <si>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</si>
  <si>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</si>
  <si>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</si>
  <si>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</si>
  <si>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</si>
  <si>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</si>
  <si>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</si>
  <si>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</si>
  <si>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</si>
  <si>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</si>
  <si>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</si>
  <si>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</si>
  <si>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</si>
  <si>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</si>
  <si>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</si>
  <si>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</si>
  <si>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</si>
  <si>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</si>
  <si>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</si>
  <si>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</si>
  <si>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</si>
  <si>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</si>
  <si>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</si>
  <si>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</si>
  <si>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</si>
  <si>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</si>
  <si>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</si>
  <si>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</si>
  <si>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</si>
  <si>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</si>
  <si>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</si>
  <si>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</si>
  <si>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</si>
  <si>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</si>
  <si>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</si>
  <si>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</si>
  <si>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</si>
  <si>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</si>
  <si>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</si>
  <si>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</si>
  <si>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</si>
  <si>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</si>
  <si>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</si>
  <si>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</si>
  <si>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</si>
  <si>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</si>
  <si>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</si>
  <si>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</si>
  <si>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</si>
  <si>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</si>
  <si>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</si>
  <si>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</si>
  <si>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</si>
  <si>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</si>
  <si>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</si>
  <si>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</si>
  <si>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</si>
  <si>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</si>
  <si>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</si>
  <si>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</si>
  <si>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</si>
  <si>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</si>
  <si>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</si>
  <si>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</si>
  <si>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</si>
  <si>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</si>
  <si>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</si>
  <si>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</si>
  <si>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</si>
  <si>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</si>
  <si>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</si>
  <si>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</si>
  <si>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</si>
  <si>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</si>
  <si>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</si>
  <si>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</si>
  <si>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</si>
  <si>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</si>
  <si>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</si>
  <si>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</si>
  <si>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</si>
  <si>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</si>
  <si>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</si>
  <si>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</si>
  <si>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</si>
  <si>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</si>
  <si>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</si>
  <si>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</si>
  <si>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</si>
  <si>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</si>
  <si>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</si>
  <si>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</si>
  <si>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</si>
  <si>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</si>
  <si>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</si>
  <si>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</si>
  <si>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</si>
  <si>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</si>
  <si>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</si>
  <si>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</si>
  <si>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</si>
  <si>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</si>
  <si>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</si>
  <si>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</si>
  <si>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</si>
  <si>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</si>
  <si>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</si>
  <si>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</si>
  <si>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</si>
  <si>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</si>
  <si>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</si>
  <si>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</si>
  <si>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</si>
  <si>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</si>
  <si>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</si>
  <si>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</si>
  <si>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</si>
  <si>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</si>
  <si>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</si>
  <si>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</si>
  <si>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</si>
  <si>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</si>
  <si>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</si>
  <si>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</si>
  <si>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</si>
  <si>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</si>
  <si>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</si>
  <si>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</si>
  <si>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</si>
  <si>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</si>
  <si>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</si>
  <si>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</si>
  <si>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</si>
  <si>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</si>
  <si>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</si>
  <si>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</si>
  <si>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</si>
  <si>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</si>
  <si>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</si>
  <si>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</si>
  <si>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</si>
  <si>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</si>
  <si>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</si>
  <si>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</si>
  <si>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</si>
  <si>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</si>
  <si>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</si>
  <si>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</si>
  <si>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</si>
  <si>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</si>
  <si>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</si>
  <si>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</si>
  <si>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</si>
  <si>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</si>
  <si>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</si>
  <si>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</si>
  <si>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</si>
  <si>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</si>
  <si>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</si>
  <si>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</si>
  <si>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</si>
  <si>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</si>
  <si>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</si>
  <si>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</si>
  <si>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</si>
  <si>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</si>
  <si>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</si>
  <si>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</si>
  <si>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</si>
  <si>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</si>
  <si>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</si>
  <si>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</si>
  <si>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</si>
  <si>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</si>
  <si>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</si>
  <si>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</si>
  <si>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</si>
  <si>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</si>
  <si>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</si>
  <si>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</si>
  <si>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</si>
  <si>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</si>
  <si>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</si>
  <si>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</si>
  <si>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</si>
  <si>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</si>
  <si>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</si>
  <si>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</si>
  <si>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</si>
  <si>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</si>
  <si>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</si>
  <si>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</si>
  <si>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</si>
  <si>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</si>
  <si>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</si>
  <si>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</si>
  <si>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</si>
  <si>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</si>
  <si>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</si>
  <si>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</si>
  <si>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</si>
  <si>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</si>
  <si>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</si>
  <si>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</si>
  <si>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</si>
  <si>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</si>
  <si>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</si>
  <si>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</si>
  <si>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</si>
  <si>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</si>
  <si>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</si>
  <si>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</si>
  <si>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</si>
  <si>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</si>
  <si>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</si>
  <si>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</si>
  <si>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</si>
  <si>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</si>
  <si>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</si>
  <si>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</si>
  <si>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</si>
  <si>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</si>
  <si>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</si>
  <si>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</si>
  <si>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</si>
  <si>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</si>
  <si>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</si>
  <si>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</si>
  <si>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</si>
  <si>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</si>
  <si>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</si>
  <si>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</si>
  <si>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</si>
  <si>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</si>
  <si>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</si>
  <si>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</si>
  <si>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</si>
  <si>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</si>
  <si>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</si>
  <si>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</si>
  <si>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</si>
  <si>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</si>
  <si>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</si>
  <si>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</si>
  <si>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</si>
  <si>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</si>
  <si>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</si>
  <si>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</si>
  <si>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</si>
  <si>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</si>
  <si>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</si>
  <si>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</si>
  <si>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</si>
  <si>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</si>
  <si>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</si>
  <si>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</si>
  <si>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</si>
  <si>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</si>
  <si>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</si>
  <si>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</si>
  <si>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</si>
  <si>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</si>
  <si>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</si>
  <si>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</si>
  <si>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</si>
  <si>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</si>
  <si>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</si>
  <si>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</si>
  <si>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</si>
  <si>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</si>
  <si>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</si>
  <si>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</si>
  <si>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</si>
  <si>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</si>
  <si>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</si>
  <si>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</si>
  <si>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</si>
  <si>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</si>
  <si>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</si>
  <si>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</si>
  <si>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</si>
  <si>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</si>
  <si>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</si>
  <si>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</si>
  <si>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</si>
  <si>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</si>
  <si>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</si>
  <si>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</si>
  <si>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</si>
  <si>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</si>
  <si>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</si>
  <si>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</si>
  <si>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</si>
  <si>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</si>
  <si>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</si>
  <si>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</si>
  <si>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</si>
  <si>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</si>
  <si>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</si>
  <si>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</si>
  <si>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</si>
  <si>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</si>
  <si>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</si>
  <si>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</si>
  <si>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</si>
  <si>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</si>
  <si>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</si>
  <si>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</si>
  <si>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</si>
  <si>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</si>
  <si>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</si>
  <si>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</si>
  <si>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</si>
  <si>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</si>
  <si>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</si>
  <si>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</si>
  <si>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</si>
  <si>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</si>
  <si>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</si>
  <si>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</si>
  <si>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</si>
  <si>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</si>
  <si>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</si>
  <si>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</si>
  <si>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</si>
  <si>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</si>
  <si>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</si>
  <si>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</si>
  <si>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</si>
  <si>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</si>
  <si>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</si>
  <si>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</si>
  <si>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</si>
  <si>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</si>
  <si>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</si>
  <si>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</si>
  <si>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</si>
  <si>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</si>
  <si>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</si>
  <si>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</si>
  <si>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</si>
  <si>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</si>
  <si>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</si>
  <si>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</si>
  <si>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</si>
  <si>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</si>
  <si>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</si>
  <si>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</si>
  <si>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</si>
  <si>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</si>
  <si>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</si>
  <si>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</si>
  <si>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</si>
  <si>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</si>
  <si>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</si>
  <si>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</si>
  <si>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</si>
  <si>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</si>
  <si>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</si>
  <si>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</si>
  <si>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</si>
  <si>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</si>
  <si>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</si>
  <si>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</si>
  <si>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</si>
  <si>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</si>
  <si>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</si>
  <si>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</si>
  <si>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</si>
  <si>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</si>
  <si>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</si>
  <si>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</si>
  <si>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</si>
  <si>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</si>
  <si>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</si>
  <si>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</si>
  <si>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</si>
  <si>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</si>
  <si>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</si>
  <si>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</si>
  <si>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</si>
  <si>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</si>
  <si>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</si>
  <si>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</si>
  <si>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</si>
  <si>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</si>
  <si>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</si>
  <si>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</si>
  <si>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</si>
  <si>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</si>
  <si>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</si>
  <si>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</si>
  <si>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</si>
  <si>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</si>
  <si>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</si>
  <si>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</si>
  <si>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</si>
  <si>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</si>
  <si>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</si>
  <si>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</si>
  <si>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</si>
  <si>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</si>
  <si>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</si>
  <si>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</si>
  <si>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</si>
  <si>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</si>
  <si>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</si>
  <si>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</si>
  <si>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</si>
  <si>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</si>
  <si>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</si>
  <si>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</si>
  <si>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</si>
  <si>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</si>
  <si>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</si>
  <si>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</si>
  <si>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</si>
  <si>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</si>
  <si>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</si>
  <si>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</si>
  <si>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</si>
  <si>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</si>
  <si>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</si>
  <si>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</si>
  <si>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</si>
  <si>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</si>
  <si>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</si>
  <si>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</si>
  <si>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</si>
  <si>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</si>
  <si>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</si>
  <si>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</si>
  <si>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</si>
  <si>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</si>
  <si>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</si>
  <si>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</si>
  <si>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</si>
  <si>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</si>
  <si>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</si>
  <si>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</si>
  <si>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</si>
  <si>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</si>
  <si>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</si>
  <si>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</si>
  <si>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</si>
  <si>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</si>
  <si>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</si>
  <si>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</si>
  <si>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</si>
  <si>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</si>
  <si>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</si>
  <si>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</si>
  <si>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</si>
  <si>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</si>
  <si>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</si>
  <si>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</si>
  <si>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</si>
  <si>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</si>
  <si>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</si>
  <si>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</si>
  <si>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</si>
  <si>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</si>
  <si>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</si>
  <si>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</si>
  <si>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</si>
  <si>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</si>
  <si>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</si>
  <si>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</si>
  <si>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</si>
  <si>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</si>
  <si>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</si>
  <si>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</si>
  <si>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</si>
  <si>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</si>
  <si>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</si>
  <si>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</si>
  <si>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</si>
  <si>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</si>
  <si>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</si>
  <si>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</si>
  <si>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</si>
  <si>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</si>
  <si>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</si>
  <si>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</si>
  <si>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</si>
  <si>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</si>
  <si>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</si>
  <si>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</si>
  <si>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</si>
  <si>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</si>
  <si>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</si>
  <si>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</si>
  <si>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</si>
  <si>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</si>
  <si>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</si>
  <si>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</si>
  <si>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</si>
  <si>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</si>
  <si>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</si>
  <si>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</si>
  <si>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</si>
  <si>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</si>
  <si>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</si>
  <si>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</si>
  <si>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</si>
  <si>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</si>
  <si>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</si>
  <si>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</si>
  <si>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</si>
  <si>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</si>
  <si>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</si>
  <si>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</si>
  <si>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</si>
  <si>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</si>
  <si>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</si>
  <si>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</si>
  <si>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</si>
  <si>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</si>
  <si>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</si>
  <si>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</si>
  <si>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</si>
  <si>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</si>
  <si>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</si>
  <si>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</si>
  <si>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</si>
  <si>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</si>
  <si>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</si>
  <si>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</si>
  <si>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</si>
  <si>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</si>
  <si>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</si>
  <si>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</si>
  <si>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</si>
  <si>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</si>
  <si>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</si>
  <si>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</si>
  <si>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</si>
  <si>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</si>
  <si>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</si>
  <si>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</si>
  <si>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</si>
  <si>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</si>
  <si>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</si>
  <si>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</si>
  <si>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</si>
  <si>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</si>
  <si>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</si>
  <si>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</si>
  <si>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</si>
  <si>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</si>
  <si>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</si>
  <si>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</si>
  <si>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</si>
  <si>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</si>
  <si>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</si>
  <si>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</si>
  <si>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</si>
  <si>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</si>
  <si>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</si>
  <si>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</si>
  <si>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</si>
  <si>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</si>
  <si>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</si>
  <si>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</si>
  <si>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</si>
  <si>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</si>
  <si>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</si>
  <si>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</si>
  <si>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</si>
  <si>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</si>
  <si>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</si>
  <si>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</si>
  <si>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</si>
  <si>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</si>
  <si>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</si>
  <si>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</si>
  <si>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</si>
  <si>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</si>
  <si>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</si>
  <si>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</si>
  <si>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</si>
  <si>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</si>
  <si>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</si>
  <si>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</si>
  <si>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</si>
  <si>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</si>
  <si>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</si>
  <si>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</si>
  <si>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</si>
  <si>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</si>
  <si>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</si>
  <si>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</si>
  <si>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</si>
  <si>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</si>
  <si>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</si>
  <si>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</si>
  <si>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</si>
  <si>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</si>
  <si>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</si>
  <si>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</si>
  <si>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</si>
  <si>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</si>
  <si>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</si>
  <si>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</si>
  <si>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</si>
  <si>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</si>
  <si>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</si>
  <si>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</si>
  <si>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</si>
  <si>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</si>
  <si>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</si>
  <si>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</si>
  <si>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</si>
  <si>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</si>
  <si>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</si>
  <si>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</si>
  <si>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</si>
  <si>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</si>
  <si>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</si>
  <si>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</si>
  <si>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</si>
  <si>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</si>
  <si>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</si>
  <si>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</si>
  <si>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</si>
  <si>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</si>
  <si>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</si>
  <si>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</si>
  <si>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</si>
  <si>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</si>
  <si>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</si>
  <si>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</si>
  <si>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</si>
  <si>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</si>
  <si>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</si>
  <si>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</si>
  <si>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</si>
  <si>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</si>
  <si>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</si>
  <si>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</si>
  <si>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</si>
  <si>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</si>
  <si>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</si>
  <si>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</si>
  <si>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</si>
  <si>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</si>
  <si>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</si>
  <si>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</si>
  <si>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</si>
  <si>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</si>
  <si>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</si>
  <si>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</si>
  <si>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</si>
  <si>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</si>
  <si>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</si>
  <si>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</si>
  <si>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</si>
  <si>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</si>
  <si>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</si>
  <si>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</si>
  <si>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</si>
  <si>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</si>
  <si>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</si>
  <si>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</si>
  <si>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</si>
  <si>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</si>
  <si>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</si>
  <si>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</si>
  <si>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</si>
  <si>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</si>
  <si>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</si>
  <si>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</si>
  <si>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</si>
  <si>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</si>
  <si>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</si>
  <si>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</si>
  <si>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</si>
  <si>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</si>
  <si>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</si>
  <si>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</si>
  <si>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</si>
  <si>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</si>
  <si>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</si>
  <si>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</si>
  <si>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</si>
  <si>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</si>
  <si>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</si>
  <si>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</si>
  <si>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</si>
  <si>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</si>
  <si>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</si>
  <si>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</si>
  <si>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</si>
  <si>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</si>
  <si>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</si>
  <si>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</si>
  <si>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</si>
  <si>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</si>
  <si>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</si>
  <si>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</si>
  <si>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</si>
  <si>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</si>
  <si>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</si>
  <si>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</si>
  <si>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</si>
  <si>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</si>
  <si>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</si>
  <si>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</si>
  <si>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</si>
  <si>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</si>
  <si>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</si>
  <si>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</si>
  <si>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</si>
  <si>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</si>
  <si>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</si>
  <si>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</si>
  <si>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</si>
  <si>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</si>
  <si>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</si>
  <si>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</si>
  <si>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</si>
  <si>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</si>
  <si>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</si>
  <si>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</si>
  <si>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</si>
  <si>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</si>
  <si>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</si>
  <si>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</si>
  <si>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</si>
  <si>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</si>
  <si>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</si>
  <si>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</si>
  <si>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</si>
  <si>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</si>
  <si>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</si>
  <si>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</si>
  <si>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</si>
  <si>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</si>
  <si>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</si>
  <si>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</si>
  <si>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</si>
  <si>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</si>
  <si>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</si>
  <si>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</si>
  <si>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</si>
  <si>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</si>
  <si>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</si>
  <si>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</si>
  <si>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</si>
  <si>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</si>
  <si>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</si>
  <si>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</si>
  <si>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</si>
  <si>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</si>
  <si>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</si>
  <si>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</si>
  <si>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</si>
  <si>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</si>
  <si>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</si>
  <si>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</si>
  <si>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</si>
  <si>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</si>
  <si>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</si>
  <si>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</si>
  <si>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</si>
  <si>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</si>
  <si>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</si>
  <si>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</si>
  <si>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</si>
  <si>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</si>
  <si>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</si>
  <si>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</si>
  <si>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</si>
  <si>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</si>
  <si>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</si>
  <si>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</si>
  <si>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</si>
  <si>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</si>
  <si>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</si>
  <si>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</si>
  <si>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</si>
  <si>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</si>
  <si>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</si>
  <si>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</si>
  <si>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</si>
  <si>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</si>
  <si>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</si>
  <si>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</si>
  <si>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</si>
  <si>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</si>
  <si>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</si>
  <si>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</si>
  <si>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</si>
  <si>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</si>
  <si>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</si>
  <si>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</si>
  <si>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</si>
  <si>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</si>
  <si>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</si>
  <si>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</si>
  <si>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</si>
  <si>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</si>
  <si>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</si>
  <si>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</si>
  <si>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</si>
  <si>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</si>
  <si>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</si>
  <si>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</si>
  <si>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</si>
  <si>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</si>
  <si>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</si>
  <si>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</si>
  <si>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</si>
  <si>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</si>
  <si>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</si>
  <si>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</si>
  <si>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</si>
  <si>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</si>
  <si>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</si>
  <si>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</si>
  <si>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</si>
  <si>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</si>
  <si>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</si>
  <si>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</si>
  <si>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</si>
  <si>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</si>
  <si>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</si>
  <si>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</si>
  <si>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</si>
  <si>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</si>
  <si>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</si>
  <si>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</si>
  <si>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</si>
  <si>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</si>
  <si>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</si>
  <si>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</si>
  <si>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</si>
  <si>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</si>
  <si>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</si>
  <si>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</si>
  <si>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</si>
  <si>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</si>
  <si>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</si>
  <si>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</si>
  <si>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</si>
  <si>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</si>
  <si>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</si>
  <si>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</si>
  <si>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</si>
  <si>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</si>
  <si>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</si>
  <si>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</si>
  <si>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</si>
  <si>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</si>
  <si>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</si>
  <si>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</si>
  <si>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</si>
  <si>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</si>
  <si>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</si>
  <si>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</si>
  <si>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</si>
  <si>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</si>
  <si>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</si>
  <si>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</si>
  <si>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</si>
  <si>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</si>
  <si>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</si>
  <si>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</si>
  <si>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</si>
  <si>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</si>
  <si>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</si>
  <si>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</si>
  <si>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</si>
  <si>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</si>
  <si>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</si>
  <si>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</si>
  <si>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</si>
  <si>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</si>
  <si>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</si>
  <si>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</si>
  <si>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</si>
  <si>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</si>
  <si>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</si>
  <si>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</si>
  <si>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</si>
  <si>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</si>
  <si>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</si>
  <si>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</si>
  <si>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</si>
  <si>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</si>
  <si>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</si>
  <si>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</si>
  <si>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</si>
  <si>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</si>
  <si>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</si>
  <si>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</si>
  <si>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</si>
  <si>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</si>
  <si>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</si>
  <si>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</si>
  <si>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</si>
  <si>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</si>
  <si>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</si>
  <si>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</si>
  <si>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</si>
  <si>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</si>
  <si>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</si>
  <si>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</si>
  <si>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</si>
  <si>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</si>
  <si>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</si>
  <si>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</si>
  <si>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</si>
  <si>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</si>
  <si>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</si>
  <si>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</si>
  <si>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</si>
  <si>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</si>
  <si>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</si>
  <si>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</si>
  <si>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</si>
  <si>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</si>
  <si>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</si>
  <si>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</si>
  <si>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</si>
  <si>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</si>
  <si>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</si>
  <si>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</si>
  <si>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</si>
  <si>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</si>
  <si>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</si>
  <si>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</si>
  <si>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</si>
  <si>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</si>
  <si>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</si>
  <si>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</si>
  <si>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</si>
  <si>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</si>
  <si>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</si>
  <si>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</si>
  <si>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</si>
  <si>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</si>
  <si>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</si>
  <si>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</si>
  <si>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</si>
  <si>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</si>
  <si>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</si>
  <si>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</si>
  <si>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</si>
  <si>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</si>
  <si>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</si>
  <si>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</si>
  <si>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</si>
  <si>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</si>
  <si>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</si>
  <si>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</si>
  <si>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</si>
  <si>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</si>
  <si>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</si>
  <si>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</si>
  <si>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</si>
  <si>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</si>
  <si>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</si>
  <si>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</si>
  <si>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</si>
  <si>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</si>
  <si>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</si>
  <si>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</si>
  <si>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</si>
  <si>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</si>
  <si>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</si>
  <si>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</si>
  <si>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</si>
  <si>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</si>
  <si>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</si>
  <si>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</si>
  <si>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</si>
  <si>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</si>
  <si>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</si>
  <si>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</si>
  <si>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</si>
  <si>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</si>
  <si>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</si>
  <si>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</si>
  <si>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</si>
  <si>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</si>
  <si>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</si>
  <si>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</si>
  <si>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</si>
  <si>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</si>
  <si>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</si>
  <si>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</si>
  <si>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</si>
  <si>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</si>
  <si>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</si>
  <si>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</si>
  <si>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</si>
  <si>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</si>
  <si>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</si>
  <si>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</si>
  <si>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</si>
  <si>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</si>
  <si>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</si>
  <si>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</si>
  <si>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</si>
  <si>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</si>
  <si>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</si>
  <si>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</si>
  <si>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</si>
  <si>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</si>
  <si>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</si>
  <si>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</si>
  <si>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</si>
  <si>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</si>
  <si>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</si>
  <si>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</si>
  <si>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</si>
  <si>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</si>
  <si>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</si>
  <si>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</si>
  <si>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</si>
  <si>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</si>
  <si>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</si>
  <si>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</si>
  <si>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</si>
  <si>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</si>
  <si>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</si>
  <si>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</si>
  <si>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</si>
  <si>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</si>
  <si>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</si>
  <si>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</si>
  <si>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</si>
  <si>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</si>
  <si>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</si>
  <si>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</si>
  <si>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</si>
  <si>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</si>
  <si>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</si>
  <si>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</si>
  <si>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</si>
  <si>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</si>
  <si>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</si>
  <si>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</si>
  <si>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</si>
  <si>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</si>
  <si>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</si>
  <si>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</si>
  <si>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</si>
  <si>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</si>
  <si>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</si>
  <si>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</si>
  <si>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</si>
  <si>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</si>
  <si>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</si>
  <si>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</si>
  <si>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</si>
  <si>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</si>
  <si>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</si>
  <si>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</si>
  <si>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</si>
  <si>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</si>
  <si>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</si>
  <si>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</si>
  <si>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</si>
  <si>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</si>
  <si>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</si>
  <si>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</si>
  <si>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</si>
  <si>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</si>
  <si>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</si>
  <si>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</si>
  <si>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</si>
  <si>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</si>
  <si>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</si>
  <si>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</si>
  <si>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</si>
  <si>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</si>
  <si>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</si>
  <si>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</si>
  <si>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</si>
  <si>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</si>
  <si>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</si>
  <si>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</si>
  <si>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</si>
  <si>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</si>
  <si>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</si>
  <si>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</si>
  <si>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</si>
  <si>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</si>
  <si>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</si>
  <si>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</si>
  <si>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</si>
  <si>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</si>
  <si>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</si>
  <si>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</si>
  <si>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</si>
  <si>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</si>
  <si>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</si>
  <si>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</si>
  <si>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</si>
  <si>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</si>
  <si>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</si>
  <si>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</si>
  <si>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</si>
  <si>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</si>
  <si>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</si>
  <si>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</si>
  <si>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</si>
  <si>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</si>
  <si>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</si>
  <si>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</si>
  <si>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</si>
  <si>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</si>
  <si>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</si>
  <si>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</si>
  <si>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</si>
  <si>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</si>
  <si>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</si>
  <si>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</si>
  <si>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</si>
  <si>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</si>
  <si>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</si>
  <si>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</si>
  <si>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</si>
  <si>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</si>
  <si>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</si>
  <si>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</si>
  <si>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</si>
  <si>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</si>
  <si>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</si>
  <si>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</si>
  <si>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</si>
  <si>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</si>
  <si>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</si>
  <si>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</si>
  <si>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</si>
  <si>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</si>
  <si>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</si>
  <si>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</si>
  <si>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</si>
  <si>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</si>
  <si>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</si>
  <si>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</si>
  <si>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</si>
  <si>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</si>
  <si>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</si>
  <si>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</si>
  <si>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</si>
  <si>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</si>
  <si>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</si>
  <si>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</si>
  <si>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</si>
  <si>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</si>
  <si>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</si>
  <si>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</si>
  <si>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</si>
  <si>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</si>
  <si>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</si>
  <si>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</si>
  <si>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</si>
  <si>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</si>
  <si>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</si>
  <si>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</si>
  <si>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</si>
  <si>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</si>
  <si>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</si>
  <si>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</si>
  <si>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</si>
  <si>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</si>
  <si>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</si>
  <si>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</si>
  <si>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</si>
  <si>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</si>
  <si>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</si>
  <si>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</si>
  <si>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</si>
  <si>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</si>
  <si>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</si>
  <si>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</si>
  <si>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</si>
  <si>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</si>
  <si>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</si>
  <si>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</si>
  <si>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</si>
  <si>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</si>
  <si>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</si>
  <si>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</si>
  <si>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</si>
  <si>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</si>
  <si>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</si>
  <si>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</si>
  <si>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</si>
  <si>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</si>
  <si>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</si>
  <si>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</si>
  <si>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</si>
  <si>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</si>
  <si>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</si>
  <si>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</si>
  <si>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</si>
  <si>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</si>
  <si>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</si>
  <si>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</si>
  <si>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</si>
  <si>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</si>
  <si>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</si>
  <si>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</si>
  <si>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</si>
  <si>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</si>
  <si>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</si>
  <si>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</si>
  <si>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</si>
  <si>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</si>
  <si>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</si>
  <si>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</si>
  <si>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</si>
  <si>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</si>
  <si>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</si>
  <si>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</si>
  <si>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</si>
  <si>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</si>
  <si>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</si>
  <si>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</si>
  <si>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</si>
  <si>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</si>
  <si>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</si>
  <si>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</si>
  <si>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</si>
  <si>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</si>
  <si>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</si>
  <si>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</si>
  <si>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</si>
  <si>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</si>
  <si>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</si>
  <si>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</si>
  <si>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</si>
  <si>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</si>
  <si>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</si>
  <si>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</si>
  <si>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</si>
  <si>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</si>
  <si>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</si>
  <si>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</si>
  <si>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</si>
  <si>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</si>
  <si>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</si>
  <si>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</si>
  <si>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</si>
  <si>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</si>
  <si>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</si>
  <si>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</si>
  <si>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</si>
  <si>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</si>
  <si>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</si>
  <si>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</si>
  <si>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</si>
  <si>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</si>
  <si>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</si>
  <si>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</si>
  <si>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</si>
  <si>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</si>
  <si>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</si>
  <si>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</si>
  <si>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</si>
  <si>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</si>
  <si>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</si>
  <si>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</si>
  <si>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</si>
  <si>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</si>
  <si>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</si>
  <si>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</si>
  <si>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</si>
  <si>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</si>
  <si>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</si>
  <si>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</si>
  <si>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</si>
  <si>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</si>
  <si>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</si>
  <si>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</si>
  <si>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</si>
  <si>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</si>
  <si>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</si>
  <si>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</si>
  <si>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</si>
  <si>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</si>
  <si>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</si>
  <si>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</si>
  <si>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</si>
  <si>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</si>
  <si>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</si>
  <si>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</si>
  <si>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</si>
  <si>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</si>
  <si>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</si>
  <si>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</si>
  <si>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</si>
  <si>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</si>
  <si>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</si>
  <si>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</si>
  <si>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</si>
  <si>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</si>
  <si>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</si>
  <si>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</si>
  <si>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</si>
  <si>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</si>
  <si>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</si>
  <si>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</si>
  <si>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</si>
  <si>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</si>
  <si>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</si>
  <si>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</si>
  <si>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</si>
  <si>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</si>
  <si>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</si>
  <si>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</si>
  <si>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</si>
  <si>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</si>
  <si>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</si>
  <si>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</si>
  <si>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</si>
  <si>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</si>
  <si>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</si>
  <si>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</si>
  <si>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</si>
  <si>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</si>
  <si>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</si>
  <si>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</si>
  <si>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</si>
  <si>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</si>
  <si>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</si>
  <si>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</si>
  <si>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</si>
  <si>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</si>
  <si>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</si>
  <si>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</si>
  <si>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</si>
  <si>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</si>
  <si>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</si>
  <si>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</si>
  <si>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</si>
  <si>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</si>
  <si>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</si>
  <si>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</si>
  <si>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</si>
  <si>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</si>
  <si>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</si>
  <si>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</si>
  <si>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</si>
  <si>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</si>
  <si>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</si>
  <si>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</si>
  <si>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</si>
  <si>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</si>
  <si>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</si>
  <si>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</si>
  <si>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</si>
  <si>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</si>
  <si>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</si>
  <si>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</si>
  <si>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</si>
  <si>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</si>
  <si>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</si>
  <si>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</si>
  <si>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</si>
  <si>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</si>
  <si>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</si>
  <si>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</si>
  <si>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</si>
  <si>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</si>
  <si>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</si>
  <si>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</si>
  <si>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</si>
  <si>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</si>
  <si>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</si>
  <si>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</si>
  <si>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</si>
  <si>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</si>
  <si>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</si>
  <si>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</si>
  <si>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</si>
  <si>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</si>
  <si>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</si>
  <si>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</si>
  <si>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</si>
  <si>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</si>
  <si>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</si>
  <si>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</si>
  <si>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</si>
  <si>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</si>
  <si>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</si>
  <si>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</si>
  <si>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</si>
  <si>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</si>
  <si>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</si>
  <si>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</si>
  <si>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</si>
  <si>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</si>
  <si>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</si>
  <si>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</si>
  <si>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</si>
  <si>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</si>
  <si>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</si>
  <si>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</si>
  <si>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</si>
  <si>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</si>
  <si>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</si>
  <si>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</si>
  <si>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</si>
  <si>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</si>
  <si>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</si>
  <si>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</si>
  <si>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</si>
  <si>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</si>
  <si>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</si>
  <si>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</si>
  <si>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</si>
  <si>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</si>
  <si>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</si>
  <si>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</si>
  <si>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</si>
  <si>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</si>
  <si>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</si>
  <si>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</si>
  <si>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</si>
  <si>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</si>
  <si>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</si>
  <si>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</si>
  <si>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</si>
  <si>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</si>
  <si>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</si>
  <si>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</si>
  <si>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</si>
  <si>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</si>
  <si>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</si>
  <si>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</si>
  <si>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</si>
  <si>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</si>
  <si>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</si>
  <si>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</si>
  <si>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</si>
  <si>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</si>
  <si>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</si>
  <si>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</si>
  <si>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</si>
  <si>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</si>
  <si>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</si>
  <si>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</si>
  <si>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</si>
  <si>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</si>
  <si>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</si>
  <si>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</si>
  <si>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</si>
  <si>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</si>
  <si>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</si>
  <si>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</si>
  <si>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</si>
  <si>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</si>
  <si>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</si>
  <si>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</si>
  <si>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</si>
  <si>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</si>
  <si>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</si>
  <si>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</si>
  <si>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</si>
  <si>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</si>
  <si>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</si>
  <si>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</si>
  <si>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</si>
  <si>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</si>
  <si>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</si>
  <si>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</si>
  <si>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</si>
  <si>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</si>
  <si>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</si>
  <si>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</si>
  <si>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</si>
  <si>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</si>
  <si>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</si>
  <si>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</si>
  <si>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</si>
  <si>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</si>
  <si>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</si>
  <si>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</si>
  <si>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</si>
  <si>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</si>
  <si>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</si>
  <si>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</si>
  <si>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</si>
  <si>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</si>
  <si>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</si>
  <si>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</si>
  <si>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</si>
  <si>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</si>
  <si>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</si>
  <si>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</si>
  <si>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</si>
  <si>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</si>
  <si>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</si>
  <si>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</si>
  <si>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</si>
  <si>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</si>
  <si>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</si>
  <si>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</si>
  <si>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</si>
  <si>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</si>
  <si>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</si>
  <si>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</si>
  <si>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</si>
  <si>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</si>
  <si>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</si>
  <si>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</si>
  <si>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</si>
  <si>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</si>
  <si>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</si>
  <si>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</si>
  <si>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</si>
  <si>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</si>
  <si>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</si>
  <si>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</si>
  <si>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</si>
  <si>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</si>
  <si>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</si>
  <si>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</si>
  <si>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</si>
  <si>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</si>
  <si>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</si>
  <si>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</si>
  <si>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</si>
  <si>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</si>
  <si>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</si>
  <si>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</si>
  <si>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</si>
  <si>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</si>
  <si>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</si>
  <si>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</si>
  <si>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</si>
  <si>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</si>
  <si>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</si>
  <si>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</si>
  <si>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</si>
  <si>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</si>
  <si>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</si>
  <si>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</si>
  <si>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</si>
  <si>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</si>
  <si>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</si>
  <si>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</si>
  <si>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</si>
  <si>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</si>
  <si>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</si>
  <si>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</si>
  <si>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</si>
  <si>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</si>
  <si>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</si>
  <si>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</si>
  <si>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</si>
  <si>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</si>
  <si>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</si>
  <si>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</si>
  <si>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</si>
  <si>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</si>
  <si>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</si>
  <si>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</si>
  <si>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</si>
  <si>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</si>
  <si>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</si>
  <si>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</si>
  <si>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</si>
  <si>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</si>
  <si>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</si>
  <si>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</si>
  <si>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</si>
  <si>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</si>
  <si>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</si>
  <si>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</si>
  <si>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</si>
  <si>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</si>
  <si>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</si>
  <si>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</si>
  <si>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</si>
  <si>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</si>
  <si>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</si>
  <si>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</si>
  <si>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</si>
  <si>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</si>
  <si>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</si>
  <si>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</si>
  <si>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</si>
  <si>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</si>
  <si>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</si>
  <si>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</si>
  <si>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</si>
  <si>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</si>
  <si>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</si>
  <si>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</si>
  <si>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</si>
  <si>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</si>
  <si>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</si>
  <si>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</si>
  <si>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</si>
  <si>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</si>
  <si>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</si>
  <si>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</si>
  <si>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</si>
  <si>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</si>
  <si>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</si>
  <si>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</si>
  <si>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</si>
  <si>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</si>
  <si>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</si>
  <si>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</si>
  <si>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</si>
  <si>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</si>
  <si>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</si>
  <si>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</si>
  <si>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</si>
  <si>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</si>
  <si>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</si>
  <si>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</si>
  <si>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</si>
  <si>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</si>
  <si>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</si>
  <si>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</si>
  <si>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</si>
  <si>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</si>
  <si>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</si>
  <si>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</si>
  <si>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</si>
  <si>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</si>
  <si>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</si>
  <si>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</si>
  <si>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</si>
  <si>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</si>
  <si>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</si>
  <si>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</si>
  <si>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</si>
  <si>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</si>
  <si>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</si>
  <si>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</si>
  <si>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</si>
  <si>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</si>
  <si>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</si>
  <si>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</si>
  <si>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</si>
  <si>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</si>
  <si>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</si>
  <si>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</si>
  <si>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</si>
  <si>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</si>
  <si>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</si>
  <si>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</si>
  <si>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</si>
  <si>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</si>
  <si>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</si>
  <si>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</si>
  <si>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</si>
  <si>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</si>
  <si>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</si>
  <si>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</si>
  <si>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</si>
  <si>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</si>
  <si>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</si>
  <si>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</si>
  <si>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</si>
  <si>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</si>
  <si>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</si>
  <si>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</si>
  <si>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</si>
  <si>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</si>
  <si>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</si>
  <si>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</si>
  <si>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</si>
  <si>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</si>
  <si>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</si>
  <si>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</si>
  <si>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</si>
  <si>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</si>
  <si>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</si>
  <si>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</si>
  <si>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</si>
  <si>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</si>
  <si>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</si>
  <si>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</si>
  <si>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</si>
  <si>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</si>
  <si>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</si>
  <si>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</si>
  <si>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</si>
  <si>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</si>
  <si>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</si>
  <si>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</si>
  <si>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</si>
  <si>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</si>
  <si>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</si>
  <si>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</si>
  <si>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</si>
  <si>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</si>
  <si>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</si>
  <si>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</si>
  <si>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</si>
  <si>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</si>
  <si>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</si>
  <si>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</si>
  <si>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</si>
  <si>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</si>
  <si>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</si>
  <si>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</si>
  <si>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</si>
  <si>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</si>
  <si>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</si>
  <si>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</si>
  <si>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</si>
  <si>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</si>
  <si>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</si>
  <si>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</si>
  <si>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</si>
  <si>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</si>
  <si>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</si>
  <si>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</si>
  <si>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</si>
  <si>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</si>
  <si>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</si>
  <si>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</si>
  <si>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</si>
  <si>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</si>
  <si>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</si>
  <si>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</si>
  <si>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</si>
  <si>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</si>
  <si>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</si>
  <si>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</si>
  <si>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</si>
  <si>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</si>
  <si>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</si>
  <si>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</si>
  <si>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</si>
  <si>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</si>
  <si>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</si>
  <si>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</si>
  <si>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</si>
  <si>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</si>
  <si>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</si>
  <si>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</si>
  <si>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</si>
  <si>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</si>
  <si>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</si>
  <si>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</si>
  <si>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</si>
  <si>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</si>
  <si>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</si>
  <si>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</si>
  <si>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</si>
  <si>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</si>
  <si>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</si>
  <si>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</si>
  <si>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</si>
  <si>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</si>
  <si>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</si>
  <si>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</si>
  <si>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</si>
  <si>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</si>
  <si>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</si>
  <si>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</si>
  <si>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</si>
  <si>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</si>
  <si>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</si>
  <si>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</si>
  <si>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</si>
  <si>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</si>
  <si>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</si>
  <si>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</si>
  <si>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</si>
  <si>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</si>
  <si>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</si>
  <si>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</si>
  <si>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</si>
  <si>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</si>
  <si>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</si>
  <si>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</si>
  <si>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</si>
  <si>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</si>
  <si>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</si>
  <si>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</si>
  <si>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</si>
  <si>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</si>
  <si>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</si>
  <si>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</si>
  <si>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</si>
  <si>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</si>
  <si>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</si>
  <si>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</si>
  <si>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</si>
  <si>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</si>
  <si>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</si>
  <si>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</si>
  <si>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</si>
  <si>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</si>
  <si>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</si>
  <si>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</si>
  <si>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</si>
  <si>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</si>
  <si>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</si>
  <si>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</si>
  <si>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</si>
  <si>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</si>
  <si>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</si>
  <si>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</si>
  <si>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</si>
  <si>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</si>
  <si>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</si>
  <si>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</si>
  <si>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</si>
  <si>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</si>
  <si>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</si>
  <si>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</si>
  <si>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</si>
  <si>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</si>
  <si>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</si>
  <si>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</si>
  <si>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</si>
  <si>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</si>
  <si>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</si>
  <si>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</si>
  <si>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</si>
  <si>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</si>
  <si>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</si>
  <si>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</si>
  <si>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</si>
  <si>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</si>
  <si>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</si>
  <si>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</si>
  <si>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</si>
  <si>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</si>
  <si>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</si>
  <si>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</si>
  <si>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</si>
  <si>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</si>
  <si>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</si>
  <si>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</si>
  <si>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</si>
  <si>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</si>
  <si>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</si>
  <si>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</si>
  <si>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</si>
  <si>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</si>
  <si>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</si>
  <si>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</si>
  <si>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</si>
  <si>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</si>
  <si>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</si>
  <si>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</si>
  <si>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</si>
  <si>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</si>
  <si>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</si>
  <si>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</si>
  <si>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</si>
  <si>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</si>
  <si>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</si>
  <si>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</si>
  <si>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</si>
  <si>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</si>
  <si>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</si>
  <si>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</si>
  <si>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</si>
  <si>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</si>
  <si>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</si>
  <si>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</si>
  <si>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</si>
  <si>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</si>
  <si>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</si>
  <si>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</si>
  <si>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</si>
  <si>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</si>
  <si>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</si>
  <si>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</si>
  <si>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</si>
  <si>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</si>
  <si>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</si>
  <si>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</si>
  <si>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</si>
  <si>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</si>
  <si>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</si>
  <si>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</si>
  <si>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</si>
  <si>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</si>
  <si>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</si>
  <si>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</si>
  <si>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</si>
  <si>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</si>
  <si>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</si>
  <si>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</si>
  <si>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</si>
  <si>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</si>
  <si>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</si>
  <si>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</si>
  <si>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</si>
  <si>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</si>
  <si>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</si>
  <si>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</si>
  <si>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</si>
  <si>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</si>
  <si>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</si>
  <si>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</si>
  <si>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</si>
  <si>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</si>
  <si>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</si>
  <si>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</si>
  <si>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</si>
  <si>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</si>
  <si>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</si>
  <si>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</si>
  <si>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</si>
  <si>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</si>
  <si>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</si>
  <si>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</si>
  <si>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</si>
  <si>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</si>
  <si>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</si>
  <si>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</si>
  <si>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</si>
  <si>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</si>
  <si>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</si>
  <si>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</si>
  <si>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</si>
  <si>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</si>
  <si>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</si>
  <si>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</si>
  <si>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</si>
  <si>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</si>
  <si>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</si>
  <si>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</si>
  <si>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</si>
  <si>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</si>
  <si>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</si>
  <si>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</si>
  <si>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</si>
  <si>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</si>
  <si>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</si>
  <si>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</si>
  <si>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</si>
  <si>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</si>
  <si>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</si>
  <si>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</si>
  <si>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</si>
  <si>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</si>
  <si>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</si>
  <si>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</si>
  <si>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</si>
  <si>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</si>
  <si>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</si>
  <si>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</si>
  <si>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</si>
  <si>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</si>
  <si>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</si>
  <si>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</si>
  <si>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</si>
  <si>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</si>
  <si>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</si>
  <si>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</si>
  <si>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</si>
  <si>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</si>
  <si>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</si>
  <si>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</si>
  <si>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</si>
  <si>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</si>
  <si>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</si>
  <si>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</si>
  <si>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</si>
  <si>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</si>
  <si>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</si>
  <si>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</si>
  <si>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</si>
  <si>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</si>
  <si>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</si>
  <si>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</si>
  <si>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</si>
  <si>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</si>
  <si>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</si>
  <si>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</si>
  <si>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</si>
  <si>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</si>
  <si>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</si>
  <si>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</si>
  <si>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</si>
  <si>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</si>
  <si>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</si>
  <si>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</si>
  <si>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</si>
  <si>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</si>
  <si>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</si>
  <si>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</si>
  <si>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</si>
  <si>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</si>
  <si>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</si>
  <si>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</si>
  <si>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</si>
  <si>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</si>
  <si>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</si>
  <si>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</si>
  <si>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</si>
  <si>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</si>
  <si>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</si>
  <si>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</si>
  <si>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</si>
  <si>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</si>
  <si>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</si>
  <si>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</si>
  <si>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</si>
  <si>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</si>
  <si>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</si>
  <si>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</si>
  <si>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</si>
  <si>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</si>
  <si>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</si>
  <si>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</si>
  <si>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</si>
  <si>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</si>
  <si>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</si>
  <si>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</si>
  <si>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</si>
  <si>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</si>
  <si>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</si>
  <si>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</si>
  <si>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</si>
  <si>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</si>
  <si>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</si>
  <si>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</si>
  <si>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</si>
  <si>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</si>
  <si>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</si>
  <si>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</si>
  <si>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</si>
  <si>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</si>
  <si>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</si>
  <si>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</si>
  <si>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</si>
  <si>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</si>
  <si>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</si>
  <si>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</si>
  <si>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</si>
  <si>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</si>
  <si>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</si>
  <si>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</si>
  <si>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</si>
  <si>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</si>
  <si>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</si>
  <si>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</si>
  <si>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</si>
  <si>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</si>
  <si>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</si>
  <si>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</si>
  <si>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</si>
  <si>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</si>
  <si>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</si>
  <si>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</si>
  <si>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</si>
  <si>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</si>
  <si>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</si>
  <si>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</si>
  <si>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</si>
  <si>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</si>
  <si>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</si>
  <si>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</si>
  <si>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</si>
  <si>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</si>
  <si>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</si>
  <si>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</si>
  <si>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</si>
  <si>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</si>
  <si>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</si>
  <si>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</si>
  <si>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</si>
  <si>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</si>
  <si>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</si>
  <si>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</si>
  <si>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</si>
  <si>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</si>
  <si>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</si>
  <si>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</si>
  <si>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</si>
  <si>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</si>
  <si>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</si>
  <si>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</si>
  <si>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</si>
  <si>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</si>
  <si>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</si>
  <si>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</si>
  <si>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</si>
  <si>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</si>
  <si>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</si>
  <si>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</si>
  <si>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</si>
  <si>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</si>
  <si>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</si>
  <si>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</si>
  <si>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</si>
  <si>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</si>
  <si>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</si>
  <si>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</si>
  <si>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</si>
  <si>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</si>
  <si>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</si>
  <si>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</si>
  <si>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</si>
  <si>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</si>
  <si>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</si>
  <si>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</si>
  <si>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</si>
  <si>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</si>
  <si>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</si>
  <si>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</si>
  <si>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</si>
  <si>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</si>
  <si>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</si>
  <si>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</si>
  <si>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</si>
  <si>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</si>
  <si>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</si>
  <si>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</si>
  <si>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</si>
  <si>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</si>
  <si>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</si>
  <si>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</si>
  <si>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</si>
  <si>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</si>
  <si>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</si>
  <si>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</si>
  <si>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</si>
  <si>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</si>
  <si>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</si>
  <si>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</si>
  <si>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</si>
  <si>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</si>
  <si>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</si>
  <si>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</si>
  <si>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</si>
  <si>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</si>
  <si>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</si>
  <si>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</si>
  <si>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</si>
  <si>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</si>
  <si>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</si>
  <si>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</si>
  <si>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</si>
  <si>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</si>
  <si>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</si>
  <si>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</si>
  <si>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</si>
  <si>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</si>
  <si>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</si>
  <si>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</si>
  <si>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</si>
  <si>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</si>
  <si>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</si>
  <si>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</si>
  <si>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</si>
  <si>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</si>
  <si>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</si>
  <si>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</si>
  <si>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</si>
  <si>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</si>
  <si>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</si>
  <si>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</si>
  <si>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</si>
  <si>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</si>
  <si>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</si>
  <si>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</si>
  <si>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</si>
  <si>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</si>
  <si>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</si>
  <si>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</si>
  <si>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</si>
  <si>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</si>
  <si>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</si>
  <si>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</si>
  <si>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</si>
  <si>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</si>
  <si>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</si>
  <si>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</si>
  <si>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</si>
  <si>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</si>
  <si>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</si>
  <si>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</si>
  <si>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</si>
  <si>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</si>
  <si>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</si>
  <si>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</si>
  <si>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</si>
  <si>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</si>
  <si>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</si>
  <si>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</si>
  <si>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</si>
  <si>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</si>
  <si>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</si>
  <si>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</si>
  <si>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</si>
  <si>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</si>
  <si>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</si>
  <si>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</si>
  <si>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</si>
  <si>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</si>
  <si>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</si>
  <si>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</si>
  <si>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</si>
  <si>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</si>
  <si>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</si>
  <si>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</si>
  <si>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</si>
  <si>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</si>
  <si>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</si>
  <si>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</si>
  <si>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</si>
  <si>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</si>
  <si>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</si>
  <si>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</si>
  <si>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</si>
  <si>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</si>
  <si>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</si>
  <si>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</si>
  <si>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</si>
  <si>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</si>
  <si>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</si>
  <si>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</si>
  <si>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</si>
  <si>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</si>
  <si>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</si>
  <si>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</si>
  <si>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</si>
  <si>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</si>
  <si>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</si>
  <si>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</si>
  <si>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</si>
  <si>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</si>
  <si>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</si>
  <si>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</si>
  <si>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</si>
  <si>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</si>
  <si>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</si>
  <si>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</si>
  <si>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</si>
  <si>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</si>
  <si>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</si>
  <si>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</si>
  <si>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</si>
  <si>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</si>
  <si>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</si>
  <si>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</si>
  <si>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</si>
  <si>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</si>
  <si>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</si>
  <si>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</si>
  <si>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</si>
  <si>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</si>
  <si>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</si>
  <si>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</si>
  <si>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</si>
  <si>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</si>
  <si>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</si>
  <si>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</si>
  <si>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</si>
  <si>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</si>
  <si>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</si>
  <si>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</si>
  <si>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</si>
  <si>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</si>
  <si>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</si>
  <si>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</si>
  <si>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</si>
  <si>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</si>
  <si>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</si>
  <si>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</si>
  <si>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</si>
  <si>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</si>
  <si>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</si>
  <si>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</si>
  <si>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</si>
  <si>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</si>
  <si>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</si>
  <si>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</si>
  <si>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</si>
  <si>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</si>
  <si>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</si>
  <si>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</si>
  <si>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</si>
  <si>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</si>
  <si>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</si>
  <si>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</si>
  <si>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</si>
  <si>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</si>
  <si>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</si>
  <si>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</si>
  <si>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</si>
  <si>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</si>
  <si>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</si>
  <si>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</si>
  <si>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</si>
  <si>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</si>
  <si>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</si>
  <si>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</si>
  <si>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</si>
  <si>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</si>
  <si>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</si>
  <si>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</si>
  <si>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</si>
  <si>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</si>
  <si>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</si>
  <si>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</si>
  <si>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</si>
  <si>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</si>
  <si>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</si>
  <si>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</si>
  <si>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</si>
  <si>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</si>
  <si>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</si>
  <si>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</si>
  <si>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</si>
  <si>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</si>
  <si>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</si>
  <si>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</si>
  <si>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</si>
  <si>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</si>
  <si>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</si>
  <si>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</si>
  <si>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</si>
  <si>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</si>
  <si>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</si>
  <si>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</si>
  <si>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</si>
  <si>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</si>
  <si>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</si>
  <si>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</si>
  <si>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</si>
  <si>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</si>
  <si>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</si>
  <si>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</si>
  <si>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</si>
  <si>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</si>
  <si>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</si>
  <si>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</si>
  <si>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</si>
  <si>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</si>
  <si>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</si>
  <si>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</si>
  <si>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</si>
  <si>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</si>
  <si>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</si>
  <si>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</si>
  <si>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</si>
  <si>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</si>
  <si>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</si>
  <si>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</si>
  <si>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</si>
  <si>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</si>
  <si>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</si>
  <si>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</si>
  <si>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</si>
  <si>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</si>
  <si>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</si>
  <si>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</si>
  <si>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</si>
  <si>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</si>
  <si>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</si>
  <si>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</si>
  <si>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</si>
  <si>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</si>
  <si>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</si>
  <si>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</si>
  <si>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</si>
  <si>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</si>
  <si>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</si>
  <si>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</si>
  <si>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</si>
  <si>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</si>
  <si>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</si>
  <si>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</si>
  <si>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</si>
  <si>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</si>
  <si>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</si>
  <si>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</si>
  <si>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</si>
  <si>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</si>
  <si>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</si>
  <si>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</si>
  <si>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</si>
  <si>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</si>
  <si>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</si>
  <si>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</si>
  <si>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</si>
  <si>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</si>
  <si>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</si>
  <si>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</si>
  <si>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</si>
  <si>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</si>
  <si>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</si>
  <si>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</si>
  <si>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</si>
  <si>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</si>
  <si>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</si>
  <si>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</si>
  <si>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</si>
  <si>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</si>
  <si>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</si>
  <si>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</si>
  <si>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</si>
  <si>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</si>
  <si>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</si>
  <si>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</si>
  <si>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</si>
  <si>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</si>
  <si>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</si>
  <si>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</si>
  <si>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</si>
  <si>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</si>
  <si>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</si>
  <si>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</si>
  <si>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</si>
  <si>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</si>
  <si>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</si>
  <si>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</si>
  <si>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</si>
  <si>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</si>
  <si>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</si>
  <si>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</si>
  <si>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</si>
  <si>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</si>
  <si>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</si>
  <si>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</si>
  <si>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</si>
  <si>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</si>
  <si>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</si>
  <si>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</si>
  <si>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</si>
  <si>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</si>
  <si>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</si>
  <si>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</si>
  <si>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</si>
  <si>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</si>
  <si>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</si>
  <si>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</si>
  <si>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</si>
  <si>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</si>
  <si>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</si>
  <si>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</si>
  <si>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</si>
  <si>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</si>
  <si>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</si>
  <si>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</si>
  <si>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</si>
  <si>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</si>
  <si>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</si>
  <si>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</si>
  <si>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</si>
  <si>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</si>
  <si>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</si>
  <si>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</si>
  <si>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</si>
  <si>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</si>
  <si>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</si>
  <si>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</si>
  <si>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</si>
  <si>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</si>
  <si>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</si>
  <si>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</si>
  <si>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</si>
  <si>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</si>
  <si>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</si>
  <si>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</si>
  <si>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</si>
  <si>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</si>
  <si>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</si>
  <si>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</si>
  <si>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</si>
  <si>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</si>
  <si>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</si>
  <si>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</si>
  <si>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</si>
  <si>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</si>
  <si>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</si>
  <si>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</si>
  <si>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</si>
  <si>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</si>
  <si>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</si>
  <si>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</si>
  <si>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</si>
  <si>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</si>
  <si>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</si>
  <si>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</si>
  <si>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</si>
  <si>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</si>
  <si>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</si>
  <si>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</si>
  <si>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</si>
  <si>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</si>
  <si>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</si>
  <si>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</si>
  <si>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</si>
  <si>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</si>
  <si>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</si>
  <si>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</si>
  <si>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</si>
  <si>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</si>
  <si>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</si>
  <si>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</si>
  <si>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</si>
  <si>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</si>
  <si>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</si>
  <si>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</si>
  <si>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</si>
  <si>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</si>
  <si>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</si>
  <si>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</si>
  <si>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</si>
  <si>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</si>
  <si>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</si>
  <si>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</si>
  <si>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</si>
  <si>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</si>
  <si>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</si>
  <si>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</si>
  <si>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</si>
  <si>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</si>
  <si>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</si>
  <si>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</si>
  <si>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</si>
  <si>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</si>
  <si>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</si>
  <si>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</si>
  <si>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</si>
  <si>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</si>
  <si>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</si>
  <si>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</si>
  <si>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</si>
  <si>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</si>
  <si>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</si>
  <si>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</si>
  <si>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</si>
  <si>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</si>
  <si>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</si>
  <si>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</si>
  <si>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</si>
  <si>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</si>
  <si>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</si>
  <si>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</si>
  <si>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</si>
  <si>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</si>
  <si>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</si>
  <si>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</si>
  <si>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</si>
  <si>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</si>
  <si>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</si>
  <si>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</si>
  <si>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</si>
  <si>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</si>
  <si>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</si>
  <si>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</si>
  <si>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</si>
  <si>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</si>
  <si>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</si>
  <si>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</si>
  <si>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</si>
  <si>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</si>
  <si>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</si>
  <si>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</si>
  <si>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</si>
  <si>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</si>
  <si>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</si>
  <si>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</si>
  <si>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</si>
  <si>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</si>
  <si>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</si>
  <si>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</si>
  <si>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</si>
  <si>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</si>
  <si>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</si>
  <si>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</si>
  <si>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</si>
  <si>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</si>
  <si>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</si>
  <si>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</si>
  <si>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</si>
  <si>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</si>
  <si>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</si>
  <si>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</si>
  <si>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</si>
  <si>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</si>
  <si>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</si>
  <si>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</si>
  <si>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</si>
  <si>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</si>
  <si>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</si>
  <si>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</si>
  <si>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</si>
  <si>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</si>
  <si>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</si>
  <si>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</si>
  <si>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</si>
  <si>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</si>
  <si>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</si>
  <si>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</si>
  <si>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</si>
  <si>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</si>
  <si>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</si>
  <si>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</si>
  <si>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</si>
  <si>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</si>
  <si>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</si>
  <si>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</si>
  <si>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</si>
  <si>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</si>
  <si>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</si>
  <si>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</si>
  <si>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</si>
  <si>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</si>
  <si>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</si>
  <si>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</si>
  <si>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</si>
  <si>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</si>
  <si>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</si>
  <si>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</si>
  <si>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</si>
  <si>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</si>
  <si>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</si>
  <si>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</si>
  <si>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</si>
  <si>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</si>
  <si>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</si>
  <si>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</si>
  <si>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</si>
  <si>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</si>
  <si>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</si>
  <si>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</si>
  <si>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</si>
  <si>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</si>
  <si>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</si>
  <si>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</si>
  <si>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</si>
  <si>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</si>
  <si>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</si>
  <si>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</si>
  <si>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</si>
  <si>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</si>
  <si>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</si>
  <si>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</si>
  <si>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</si>
  <si>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</si>
  <si>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</si>
  <si>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</si>
  <si>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</si>
  <si>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</si>
  <si>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</si>
  <si>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</si>
  <si>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</si>
  <si>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</si>
  <si>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</si>
  <si>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</si>
  <si>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</si>
  <si>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</si>
  <si>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</si>
  <si>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</si>
  <si>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</si>
  <si>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</si>
  <si>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</si>
  <si>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</si>
  <si>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</si>
  <si>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</si>
  <si>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</si>
  <si>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</si>
  <si>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</si>
  <si>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</si>
  <si>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</si>
  <si>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</si>
  <si>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</si>
  <si>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</si>
  <si>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</si>
  <si>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</si>
  <si>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</si>
  <si>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</si>
  <si>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</si>
  <si>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</si>
  <si>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</si>
  <si>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</si>
  <si>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</si>
  <si>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</si>
  <si>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</si>
  <si>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</si>
  <si>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</si>
  <si>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</si>
  <si>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</si>
  <si>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</si>
  <si>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</si>
  <si>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</si>
  <si>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</si>
  <si>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</si>
  <si>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</si>
  <si>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</si>
  <si>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</si>
  <si>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</si>
  <si>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</si>
  <si>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</si>
  <si>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</si>
  <si>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</si>
  <si>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</si>
  <si>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</si>
  <si>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</si>
  <si>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</si>
  <si>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</si>
  <si>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</si>
  <si>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</si>
  <si>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</si>
  <si>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</si>
  <si>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</si>
  <si>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</si>
  <si>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</si>
  <si>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</si>
  <si>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</si>
  <si>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</si>
  <si>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</si>
  <si>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</si>
  <si>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</si>
  <si>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</si>
  <si>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</si>
  <si>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</si>
  <si>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</si>
  <si>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</si>
  <si>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</si>
  <si>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</si>
  <si>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</si>
  <si>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</si>
  <si>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</si>
  <si>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</si>
  <si>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</si>
  <si>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</si>
  <si>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</si>
  <si>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</si>
  <si>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</si>
  <si>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</si>
  <si>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</si>
  <si>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</si>
  <si>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</si>
  <si>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</si>
  <si>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</si>
  <si>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</si>
  <si>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</si>
  <si>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</si>
  <si>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</si>
  <si>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</si>
  <si>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</si>
  <si>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</si>
  <si>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</si>
  <si>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</si>
  <si>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</si>
  <si>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</si>
  <si>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</si>
  <si>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</si>
  <si>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</si>
  <si>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</si>
  <si>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</si>
  <si>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</si>
  <si>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</si>
  <si>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</si>
  <si>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</si>
  <si>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</si>
  <si>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</si>
  <si>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</si>
  <si>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</si>
  <si>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</si>
  <si>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</si>
  <si>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</si>
  <si>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</si>
  <si>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</si>
  <si>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</si>
  <si>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</si>
  <si>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</si>
  <si>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</si>
  <si>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</si>
  <si>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</si>
  <si>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</si>
  <si>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</si>
  <si>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</si>
  <si>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</si>
  <si>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</si>
  <si>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</si>
  <si>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</si>
  <si>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</si>
  <si>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</si>
  <si>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</si>
  <si>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</si>
  <si>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</si>
  <si>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</si>
  <si>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</si>
  <si>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</si>
  <si>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</si>
  <si>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</si>
  <si>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</si>
  <si>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</si>
  <si>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</si>
  <si>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</si>
  <si>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</si>
  <si>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</si>
  <si>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</si>
  <si>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</si>
  <si>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</si>
  <si>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</si>
  <si>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</si>
  <si>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</si>
  <si>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</si>
  <si>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</si>
  <si>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</si>
  <si>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</si>
  <si>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</si>
  <si>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</si>
  <si>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</si>
  <si>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</si>
  <si>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</si>
  <si>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</si>
  <si>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</si>
  <si>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</si>
  <si>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</si>
  <si>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</si>
  <si>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</si>
  <si>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</si>
  <si>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</si>
  <si>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</si>
  <si>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</si>
  <si>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</si>
  <si>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</si>
  <si>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</si>
  <si>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</si>
  <si>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</si>
  <si>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</si>
  <si>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</si>
  <si>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</si>
  <si>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</si>
  <si>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</si>
  <si>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</si>
  <si>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</si>
  <si>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</si>
  <si>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</si>
  <si>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</si>
  <si>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</si>
  <si>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</si>
  <si>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</si>
  <si>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</si>
  <si>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</si>
  <si>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</si>
  <si>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</si>
  <si>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</si>
  <si>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</si>
  <si>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</si>
  <si>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</si>
  <si>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</si>
  <si>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</si>
  <si>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</si>
  <si>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</si>
  <si>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</si>
  <si>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</si>
  <si>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</si>
  <si>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</si>
  <si>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</si>
  <si>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</si>
  <si>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</si>
  <si>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</si>
  <si>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</si>
  <si>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</si>
  <si>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</si>
  <si>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</si>
  <si>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</si>
  <si>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</si>
  <si>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</si>
  <si>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</si>
  <si>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</si>
  <si>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</si>
  <si>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</si>
  <si>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</si>
  <si>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</si>
  <si>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</si>
  <si>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</si>
  <si>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</si>
  <si>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</si>
  <si>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</si>
  <si>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</si>
  <si>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</si>
  <si>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</si>
  <si>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</si>
  <si>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</si>
  <si>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</si>
  <si>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</si>
  <si>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</si>
  <si>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</si>
  <si>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</si>
  <si>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</si>
  <si>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</si>
  <si>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</si>
  <si>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</si>
  <si>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</si>
  <si>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</si>
  <si>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</si>
  <si>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</si>
  <si>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</si>
  <si>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</si>
  <si>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</si>
  <si>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</si>
  <si>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</si>
  <si>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</si>
  <si>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</si>
  <si>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</si>
  <si>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</si>
  <si>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</si>
  <si>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</si>
  <si>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</si>
  <si>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</si>
  <si>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</si>
  <si>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</si>
  <si>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</si>
  <si>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</si>
  <si>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</si>
  <si>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</si>
  <si>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</si>
  <si>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</si>
  <si>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</si>
  <si>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</si>
  <si>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</si>
  <si>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</si>
  <si>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</si>
  <si>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</si>
  <si>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</si>
  <si>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</si>
  <si>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</si>
  <si>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</si>
  <si>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</si>
  <si>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</si>
  <si>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</si>
  <si>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</si>
  <si>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</si>
  <si>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</si>
  <si>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</si>
  <si>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</si>
  <si>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</si>
  <si>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</si>
  <si>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</si>
  <si>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</si>
  <si>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</si>
  <si>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</si>
  <si>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</si>
  <si>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</si>
  <si>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</si>
  <si>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</si>
  <si>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</si>
  <si>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</si>
  <si>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</si>
  <si>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</si>
  <si>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</si>
  <si>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</si>
  <si>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</si>
  <si>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</si>
  <si>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</si>
  <si>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</si>
  <si>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</si>
  <si>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</si>
  <si>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</si>
  <si>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</si>
  <si>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</si>
  <si>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</si>
  <si>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</si>
  <si>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</si>
  <si>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</si>
  <si>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</si>
  <si>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</si>
  <si>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</si>
  <si>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</si>
  <si>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</si>
  <si>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</si>
  <si>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</si>
  <si>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</si>
  <si>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</si>
  <si>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</si>
  <si>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</si>
  <si>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</si>
  <si>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</si>
  <si>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</si>
  <si>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</si>
  <si>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</si>
  <si>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</si>
  <si>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</si>
  <si>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</si>
  <si>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</si>
  <si>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</si>
  <si>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</si>
  <si>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</si>
  <si>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</si>
  <si>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</si>
  <si>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</si>
  <si>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</si>
  <si>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</si>
  <si>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</si>
  <si>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</si>
  <si>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</si>
  <si>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</si>
  <si>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</si>
  <si>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</si>
  <si>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</si>
  <si>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</si>
  <si>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</si>
  <si>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</si>
  <si>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</si>
  <si>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</si>
  <si>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</si>
  <si>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</si>
  <si>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</si>
  <si>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</si>
  <si>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</si>
  <si>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</si>
  <si>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</si>
  <si>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</si>
  <si>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</si>
  <si>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</si>
  <si>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</si>
  <si>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</si>
  <si>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</si>
  <si>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</si>
  <si>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</si>
  <si>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</si>
  <si>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</si>
  <si>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</si>
  <si>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</si>
  <si>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</si>
  <si>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</si>
  <si>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</si>
  <si>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</si>
  <si>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</si>
  <si>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</si>
  <si>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</si>
  <si>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</si>
  <si>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</si>
  <si>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</si>
  <si>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</si>
  <si>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</si>
  <si>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</si>
  <si>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</si>
  <si>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</si>
  <si>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</si>
  <si>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</si>
  <si>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</si>
  <si>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</si>
  <si>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</si>
  <si>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</si>
  <si>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</si>
  <si>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</si>
  <si>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</si>
  <si>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</si>
  <si>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</si>
  <si>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</si>
  <si>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</si>
  <si>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</si>
  <si>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</si>
  <si>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</si>
  <si>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</si>
  <si>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</si>
  <si>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</si>
  <si>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</si>
  <si>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</si>
  <si>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</si>
  <si>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</si>
  <si>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</si>
  <si>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</si>
  <si>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</si>
  <si>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</si>
  <si>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</si>
  <si>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</si>
  <si>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</si>
  <si>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</si>
  <si>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</si>
  <si>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</si>
  <si>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</si>
  <si>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</si>
  <si>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</si>
  <si>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</si>
  <si>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</si>
  <si>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</si>
  <si>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</si>
  <si>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</si>
  <si>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</si>
  <si>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</si>
  <si>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</si>
  <si>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</si>
  <si>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</si>
  <si>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</si>
  <si>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</si>
  <si>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</si>
  <si>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</si>
  <si>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</si>
  <si>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</si>
  <si>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</si>
  <si>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</si>
  <si>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</si>
  <si>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</si>
  <si>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</si>
  <si>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</si>
  <si>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</si>
  <si>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</si>
  <si>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</si>
  <si>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</si>
  <si>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</si>
  <si>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</si>
  <si>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</si>
  <si>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</si>
  <si>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</si>
  <si>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</si>
  <si>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</si>
  <si>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</si>
  <si>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</si>
  <si>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</si>
  <si>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</si>
  <si>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</si>
  <si>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</si>
  <si>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</si>
  <si>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</si>
  <si>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</si>
  <si>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</si>
  <si>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</si>
  <si>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</si>
  <si>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</si>
  <si>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</si>
  <si>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</si>
  <si>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</si>
  <si>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</si>
  <si>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</si>
  <si>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</si>
  <si>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</si>
  <si>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</si>
  <si>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</si>
  <si>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</si>
  <si>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</si>
  <si>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</si>
  <si>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</si>
  <si>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</si>
  <si>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</si>
  <si>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</si>
  <si>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</si>
  <si>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</si>
  <si>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</si>
  <si>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</si>
  <si>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</si>
  <si>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</si>
  <si>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</si>
  <si>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</si>
  <si>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</si>
  <si>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</si>
  <si>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</si>
  <si>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</si>
  <si>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</si>
  <si>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</si>
  <si>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</si>
  <si>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</si>
  <si>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</si>
  <si>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</si>
  <si>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</si>
  <si>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</si>
  <si>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</si>
  <si>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</si>
  <si>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</si>
  <si>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</si>
  <si>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</si>
  <si>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</si>
  <si>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</si>
  <si>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</si>
  <si>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</si>
  <si>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</si>
  <si>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</si>
  <si>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</si>
  <si>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</si>
  <si>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</si>
  <si>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</si>
  <si>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</si>
  <si>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</si>
  <si>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</si>
  <si>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</si>
  <si>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</si>
  <si>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</si>
  <si>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</si>
  <si>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</si>
  <si>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</si>
  <si>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</si>
  <si>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</si>
  <si>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</si>
  <si>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</si>
  <si>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</si>
  <si>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</si>
  <si>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</si>
  <si>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</si>
  <si>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</si>
  <si>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</si>
  <si>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</si>
  <si>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</si>
  <si>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</si>
  <si>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</si>
  <si>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</si>
  <si>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</si>
  <si>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</si>
  <si>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</si>
  <si>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</si>
  <si>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</si>
  <si>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</si>
  <si>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</si>
  <si>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</si>
  <si>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</si>
  <si>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</si>
  <si>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</si>
  <si>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</si>
  <si>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</si>
  <si>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</si>
  <si>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</si>
  <si>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</si>
  <si>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</si>
  <si>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</si>
  <si>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</si>
  <si>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</si>
  <si>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</si>
  <si>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</si>
  <si>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</si>
  <si>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</si>
  <si>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</si>
  <si>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</si>
  <si>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</si>
  <si>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</si>
  <si>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</si>
  <si>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</si>
  <si>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</si>
  <si>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</si>
  <si>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</si>
  <si>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</si>
  <si>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</si>
  <si>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</si>
  <si>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</si>
  <si>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</si>
  <si>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</si>
  <si>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</si>
  <si>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</si>
  <si>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</si>
  <si>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</si>
  <si>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</si>
  <si>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</si>
  <si>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</si>
  <si>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</si>
  <si>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</si>
  <si>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</si>
  <si>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</si>
  <si>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</si>
  <si>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</si>
  <si>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</si>
  <si>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</si>
  <si>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</si>
  <si>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</si>
  <si>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</si>
  <si>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</si>
  <si>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</si>
  <si>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</si>
  <si>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</si>
  <si>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</si>
  <si>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</si>
  <si>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</si>
  <si>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</si>
  <si>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</si>
  <si>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</si>
  <si>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</si>
  <si>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</si>
  <si>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</si>
  <si>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</si>
  <si>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</si>
  <si>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</si>
  <si>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</si>
  <si>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</si>
  <si>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</si>
  <si>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</si>
  <si>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</si>
  <si>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</si>
  <si>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</si>
  <si>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</si>
  <si>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</si>
  <si>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</si>
  <si>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</si>
  <si>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</si>
  <si>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</si>
  <si>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</si>
  <si>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</si>
  <si>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</si>
  <si>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</si>
  <si>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</si>
  <si>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</si>
  <si>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</si>
  <si>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</si>
  <si>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</si>
  <si>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</si>
  <si>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</si>
  <si>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</si>
  <si>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</si>
  <si>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</si>
  <si>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</si>
  <si>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</si>
  <si>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</si>
  <si>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</si>
  <si>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</si>
  <si>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</si>
  <si>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</si>
  <si>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</si>
  <si>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</si>
  <si>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</si>
  <si>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</si>
  <si>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</si>
  <si>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</si>
  <si>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</si>
  <si>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</si>
  <si>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</si>
  <si>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</si>
  <si>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</si>
  <si>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</si>
  <si>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</si>
  <si>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</si>
  <si>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</si>
  <si>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</si>
  <si>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</si>
  <si>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</si>
  <si>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</si>
  <si>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</si>
  <si>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</si>
  <si>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</si>
  <si>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</si>
  <si>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</si>
  <si>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</si>
  <si>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</si>
  <si>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</si>
  <si>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</si>
  <si>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</si>
  <si>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</si>
  <si>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</si>
  <si>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</si>
  <si>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</si>
  <si>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</si>
  <si>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</si>
  <si>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</si>
  <si>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</si>
  <si>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</si>
  <si>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</si>
  <si>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</si>
  <si>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</si>
  <si>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</si>
  <si>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</si>
  <si>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</si>
  <si>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</si>
  <si>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</si>
  <si>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</si>
  <si>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</si>
  <si>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</si>
  <si>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</si>
  <si>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</si>
  <si>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</si>
  <si>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</si>
  <si>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</si>
  <si>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</si>
  <si>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</si>
  <si>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</si>
  <si>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</si>
  <si>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</si>
  <si>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</si>
  <si>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</si>
  <si>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</si>
  <si>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</si>
  <si>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</si>
  <si>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</si>
  <si>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</si>
  <si>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</si>
  <si>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</si>
  <si>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</si>
  <si>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</si>
  <si>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</si>
  <si>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</si>
  <si>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</si>
  <si>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</si>
  <si>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</si>
  <si>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</si>
  <si>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</si>
  <si>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</si>
  <si>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</si>
  <si>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</si>
  <si>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</si>
  <si>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</si>
  <si>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</si>
  <si>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</si>
  <si>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</si>
  <si>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</si>
  <si>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</si>
  <si>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</si>
  <si>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</si>
  <si>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</si>
  <si>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</si>
  <si>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</si>
  <si>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</si>
  <si>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</si>
  <si>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</si>
  <si>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</si>
  <si>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</si>
  <si>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</si>
  <si>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</si>
  <si>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</si>
  <si>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</si>
  <si>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</si>
  <si>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</si>
  <si>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</si>
  <si>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</si>
  <si>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</si>
  <si>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</si>
  <si>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</si>
  <si>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</si>
  <si>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</si>
  <si>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</si>
  <si>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</si>
  <si>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</si>
  <si>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</si>
  <si>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</si>
  <si>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</si>
  <si>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</si>
  <si>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</si>
  <si>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</si>
  <si>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</si>
  <si>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</si>
  <si>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</si>
  <si>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</si>
  <si>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</si>
  <si>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</si>
  <si>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</si>
  <si>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</si>
  <si>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</si>
  <si>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</si>
  <si>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</si>
  <si>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</si>
  <si>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</si>
  <si>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</si>
  <si>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</si>
  <si>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</si>
  <si>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</si>
  <si>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</si>
  <si>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</si>
  <si>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</si>
  <si>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</si>
  <si>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</si>
  <si>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</si>
  <si>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</si>
  <si>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</si>
  <si>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</si>
  <si>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</si>
  <si>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</si>
  <si>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</si>
  <si>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</si>
  <si>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</si>
  <si>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</si>
  <si>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</si>
  <si>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</si>
  <si>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</si>
  <si>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</si>
  <si>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</si>
  <si>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</si>
  <si>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</si>
  <si>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</si>
  <si>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</si>
  <si>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</si>
  <si>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</si>
  <si>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</si>
  <si>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</si>
  <si>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</si>
  <si>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</si>
  <si>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</si>
  <si>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</si>
  <si>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</si>
  <si>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</si>
  <si>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</si>
  <si>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</si>
  <si>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</si>
  <si>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</si>
  <si>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</si>
  <si>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</si>
  <si>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</si>
  <si>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</si>
  <si>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</si>
  <si>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</si>
  <si>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</si>
  <si>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</si>
  <si>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</si>
  <si>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</si>
  <si>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</si>
  <si>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</si>
  <si>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</si>
  <si>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</si>
  <si>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</si>
  <si>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</si>
  <si>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</si>
  <si>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</si>
  <si>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</si>
  <si>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</si>
  <si>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</si>
  <si>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</si>
  <si>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</si>
  <si>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</si>
  <si>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</si>
  <si>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</si>
  <si>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</si>
  <si>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</si>
  <si>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</si>
  <si>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</si>
  <si>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</si>
  <si>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</si>
  <si>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</si>
  <si>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</si>
  <si>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</si>
  <si>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</si>
  <si>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</si>
  <si>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</si>
  <si>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</si>
  <si>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</si>
  <si>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</si>
  <si>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</si>
  <si>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</si>
  <si>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</si>
  <si>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</si>
  <si>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</si>
  <si>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</si>
  <si>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</si>
  <si>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</si>
  <si>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</si>
  <si>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</si>
  <si>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</si>
  <si>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</si>
  <si>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</si>
  <si>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</si>
  <si>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</si>
  <si>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</si>
  <si>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</si>
  <si>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</si>
  <si>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</si>
  <si>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</si>
  <si>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</si>
  <si>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</si>
  <si>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</si>
  <si>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</si>
  <si>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</si>
  <si>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</si>
  <si>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</si>
  <si>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</si>
  <si>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</si>
  <si>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</si>
  <si>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</si>
  <si>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</si>
  <si>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</si>
  <si>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</si>
  <si>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</si>
  <si>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</si>
  <si>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</si>
  <si>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</si>
  <si>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</si>
  <si>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</si>
  <si>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</si>
  <si>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</si>
  <si>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</si>
  <si>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</si>
  <si>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</si>
  <si>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</si>
  <si>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</si>
  <si>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</si>
  <si>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</si>
  <si>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</si>
  <si>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</si>
  <si>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</si>
  <si>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</si>
  <si>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</si>
  <si>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</si>
  <si>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</si>
  <si>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</si>
  <si>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</si>
  <si>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</si>
  <si>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</si>
  <si>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</si>
  <si>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</si>
  <si>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</si>
  <si>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</si>
  <si>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</si>
  <si>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</si>
  <si>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</si>
  <si>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</si>
  <si>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</si>
  <si>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</si>
  <si>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</si>
  <si>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</si>
  <si>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</si>
  <si>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</si>
  <si>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</si>
  <si>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</si>
  <si>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</si>
  <si>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</si>
  <si>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</si>
  <si>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</si>
  <si>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</si>
  <si>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</si>
  <si>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</si>
  <si>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</si>
  <si>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</si>
  <si>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</si>
  <si>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</si>
  <si>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</si>
  <si>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</si>
  <si>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</si>
  <si>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</si>
  <si>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</si>
  <si>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</si>
  <si>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</si>
  <si>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</si>
  <si>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</si>
  <si>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</si>
  <si>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</si>
  <si>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</si>
  <si>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</si>
  <si>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</si>
  <si>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</si>
  <si>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</si>
  <si>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</si>
  <si>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</si>
  <si>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</si>
  <si>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</si>
  <si>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</si>
  <si>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</si>
  <si>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</si>
  <si>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</si>
  <si>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</si>
  <si>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</si>
  <si>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</si>
  <si>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</si>
  <si>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</si>
  <si>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</si>
  <si>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</si>
  <si>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</si>
  <si>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</si>
  <si>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</si>
  <si>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</si>
  <si>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</si>
  <si>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</si>
  <si>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</si>
  <si>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</si>
  <si>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</si>
  <si>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</si>
  <si>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</si>
  <si>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</si>
  <si>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</si>
  <si>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</si>
  <si>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</si>
  <si>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</si>
  <si>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</si>
  <si>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</si>
  <si>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</si>
  <si>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</si>
  <si>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</si>
  <si>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</si>
  <si>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</si>
  <si>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</si>
  <si>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</si>
  <si>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</si>
  <si>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</si>
  <si>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</si>
  <si>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</si>
  <si>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</si>
  <si>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</si>
  <si>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</si>
  <si>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</si>
  <si>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</si>
  <si>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</si>
  <si>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</si>
  <si>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</si>
  <si>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</si>
  <si>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</si>
  <si>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</si>
  <si>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</si>
  <si>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</si>
  <si>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</si>
  <si>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</si>
  <si>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</si>
  <si>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</si>
  <si>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</si>
  <si>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</si>
  <si>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</si>
  <si>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</si>
  <si>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</si>
  <si>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</si>
  <si>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</si>
  <si>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</si>
  <si>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</si>
  <si>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</si>
  <si>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</si>
  <si>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</si>
  <si>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</si>
  <si>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</si>
  <si>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</si>
  <si>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</si>
  <si>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</si>
  <si>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</si>
  <si>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</si>
  <si>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</si>
  <si>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</si>
  <si>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</si>
  <si>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</si>
  <si>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</si>
  <si>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</si>
  <si>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</si>
  <si>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</si>
  <si>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</si>
  <si>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</si>
  <si>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</si>
  <si>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</si>
  <si>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</si>
  <si>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</si>
  <si>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</si>
  <si>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</si>
  <si>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</si>
  <si>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</si>
  <si>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</si>
  <si>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</si>
  <si>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</si>
  <si>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</si>
  <si>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</si>
  <si>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</si>
  <si>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</si>
  <si>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</si>
  <si>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</si>
  <si>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</si>
  <si>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</si>
  <si>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</si>
  <si>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</si>
  <si>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</si>
  <si>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</si>
  <si>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</si>
  <si>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</si>
  <si>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</si>
  <si>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</si>
  <si>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</si>
  <si>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</si>
  <si>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</si>
  <si>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</si>
  <si>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</si>
  <si>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</si>
  <si>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</si>
  <si>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</si>
  <si>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</si>
  <si>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</si>
  <si>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</si>
  <si>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</si>
  <si>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</si>
  <si>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</si>
  <si>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</si>
  <si>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</si>
  <si>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</si>
  <si>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</si>
  <si>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</si>
  <si>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</si>
  <si>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</si>
  <si>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</si>
  <si>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</si>
  <si>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</si>
  <si>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</si>
  <si>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</si>
  <si>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</si>
  <si>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</si>
  <si>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</si>
  <si>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</si>
  <si>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</si>
  <si>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</si>
  <si>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</si>
  <si>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</si>
  <si>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</si>
  <si>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</si>
  <si>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</si>
  <si>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</si>
  <si>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</si>
  <si>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</si>
  <si>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</si>
  <si>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</si>
  <si>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</si>
  <si>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</si>
  <si>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</si>
  <si>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</si>
  <si>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</si>
  <si>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</si>
  <si>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</si>
  <si>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</si>
  <si>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</si>
  <si>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</si>
  <si>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</si>
  <si>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</si>
  <si>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</si>
  <si>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</si>
  <si>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</si>
  <si>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</si>
  <si>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</si>
  <si>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</si>
  <si>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</si>
  <si>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</si>
  <si>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</si>
  <si>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</si>
  <si>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</si>
  <si>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</si>
  <si>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</si>
  <si>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</si>
  <si>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</si>
  <si>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</si>
  <si>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</si>
  <si>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</si>
  <si>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</si>
  <si>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</si>
  <si>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</si>
  <si>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</si>
  <si>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</si>
  <si>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</si>
  <si>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</si>
  <si>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</si>
  <si>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</si>
  <si>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</si>
  <si>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</si>
  <si>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</si>
  <si>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</si>
  <si>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</si>
  <si>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</si>
  <si>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</si>
  <si>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</si>
  <si>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</si>
  <si>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</si>
  <si>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</si>
  <si>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</si>
  <si>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</si>
  <si>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</si>
  <si>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</si>
  <si>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</si>
  <si>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</si>
  <si>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</si>
  <si>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</si>
  <si>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</si>
  <si>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</si>
  <si>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</si>
  <si>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</si>
  <si>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</si>
  <si>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</si>
  <si>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</si>
  <si>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</si>
  <si>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</si>
  <si>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</si>
  <si>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</si>
  <si>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</si>
  <si>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</si>
  <si>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</si>
  <si>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</si>
  <si>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</si>
  <si>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</si>
  <si>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</si>
  <si>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</si>
  <si>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</si>
  <si>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</si>
  <si>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</si>
  <si>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</si>
  <si>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</si>
  <si>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</si>
  <si>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</si>
  <si>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</si>
  <si>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</si>
  <si>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</si>
  <si>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</si>
  <si>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</si>
  <si>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</si>
  <si>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</si>
  <si>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</si>
  <si>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</si>
  <si>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</si>
  <si>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</si>
  <si>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</si>
  <si>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</si>
  <si>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</si>
  <si>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</si>
  <si>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</si>
  <si>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</si>
  <si>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</si>
  <si>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</si>
  <si>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</si>
  <si>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</si>
  <si>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</si>
  <si>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</si>
  <si>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</si>
  <si>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</si>
  <si>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</si>
  <si>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</si>
  <si>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</si>
  <si>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</si>
  <si>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</si>
  <si>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</si>
  <si>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</si>
  <si>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</si>
  <si>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</si>
  <si>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</si>
  <si>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</si>
  <si>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</si>
  <si>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</si>
  <si>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</si>
  <si>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</si>
  <si>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</si>
  <si>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</si>
  <si>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</si>
  <si>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</si>
  <si>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</si>
  <si>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</si>
  <si>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</si>
  <si>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</si>
  <si>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</si>
  <si>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</si>
  <si>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</si>
  <si>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</si>
  <si>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</si>
  <si>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</si>
  <si>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</si>
  <si>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</si>
  <si>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</si>
  <si>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</si>
  <si>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</si>
  <si>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</si>
  <si>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</si>
  <si>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</si>
  <si>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</si>
  <si>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</si>
  <si>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</si>
  <si>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</si>
  <si>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</si>
  <si>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</si>
  <si>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</si>
  <si>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</si>
  <si>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</si>
  <si>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</si>
  <si>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</si>
  <si>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</si>
  <si>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</si>
  <si>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</si>
  <si>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</si>
  <si>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</si>
  <si>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</si>
  <si>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</si>
  <si>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</si>
  <si>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</si>
  <si>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</si>
  <si>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</si>
  <si>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</si>
  <si>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</si>
  <si>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</si>
  <si>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</si>
  <si>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</si>
  <si>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</si>
  <si>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</si>
  <si>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</si>
  <si>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</si>
  <si>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</si>
  <si>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</si>
  <si>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</si>
  <si>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</si>
  <si>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</si>
  <si>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</si>
  <si>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</si>
  <si>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</si>
  <si>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</si>
  <si>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</si>
  <si>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</si>
  <si>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</si>
  <si>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</si>
  <si>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</si>
  <si>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</si>
  <si>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</si>
  <si>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</si>
  <si>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</si>
  <si>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</si>
  <si>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</si>
  <si>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</si>
  <si>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</si>
  <si>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</si>
  <si>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</si>
  <si>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</si>
  <si>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</si>
  <si>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</si>
  <si>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</si>
  <si>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</si>
  <si>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</si>
  <si>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</si>
  <si>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</si>
  <si>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</si>
  <si>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</si>
  <si>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</si>
  <si>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</si>
  <si>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</si>
  <si>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</si>
  <si>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</si>
  <si>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</si>
  <si>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</si>
  <si>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</si>
  <si>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</si>
  <si>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</si>
  <si>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</si>
  <si>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</si>
  <si>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</si>
  <si>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</si>
  <si>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</si>
  <si>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</si>
  <si>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</si>
  <si>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</si>
  <si>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</si>
  <si>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</si>
  <si>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</si>
  <si>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</si>
  <si>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</si>
  <si>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</si>
  <si>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</si>
  <si>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</si>
  <si>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</si>
  <si>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</si>
  <si>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</si>
  <si>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</si>
  <si>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</si>
  <si>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</si>
  <si>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</si>
  <si>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</si>
  <si>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</si>
  <si>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</si>
  <si>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</si>
  <si>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</si>
  <si>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</si>
  <si>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</si>
  <si>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</si>
  <si>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</si>
  <si>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</si>
  <si>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</si>
  <si>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</si>
  <si>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</si>
  <si>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</si>
  <si>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</si>
  <si>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</si>
  <si>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</si>
  <si>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</si>
  <si>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</si>
  <si>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</si>
  <si>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</si>
  <si>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</si>
  <si>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</si>
  <si>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</si>
  <si>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</si>
  <si>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</si>
  <si>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</si>
  <si>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</si>
  <si>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</si>
  <si>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</si>
  <si>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</si>
  <si>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</si>
  <si>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</si>
  <si>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</si>
  <si>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</si>
  <si>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</si>
  <si>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</si>
  <si>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</si>
  <si>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</si>
  <si>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</si>
  <si>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</si>
  <si>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</si>
  <si>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</si>
  <si>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</si>
  <si>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</si>
  <si>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</si>
  <si>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</si>
  <si>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</si>
  <si>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</si>
  <si>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</si>
  <si>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</si>
  <si>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</si>
  <si>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</si>
  <si>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</si>
  <si>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</si>
  <si>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</si>
  <si>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</si>
  <si>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</si>
  <si>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</si>
  <si>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</si>
  <si>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</si>
  <si>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</si>
  <si>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</si>
  <si>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</si>
  <si>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</si>
  <si>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</si>
  <si>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</si>
  <si>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</si>
  <si>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</si>
  <si>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</si>
  <si>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</si>
  <si>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</si>
  <si>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</si>
  <si>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</si>
  <si>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</si>
  <si>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</si>
  <si>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</si>
  <si>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</si>
  <si>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</si>
  <si>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</si>
  <si>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</si>
  <si>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</si>
  <si>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</si>
  <si>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</si>
  <si>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</si>
  <si>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</si>
  <si>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</si>
  <si>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</si>
  <si>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</si>
  <si>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</si>
  <si>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</si>
  <si>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</si>
  <si>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</si>
  <si>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</si>
  <si>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</si>
  <si>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</si>
  <si>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</si>
  <si>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</si>
  <si>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</si>
  <si>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</si>
  <si>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</si>
  <si>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</si>
  <si>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</si>
  <si>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</si>
  <si>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</si>
  <si>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</si>
  <si>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</si>
  <si>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</si>
  <si>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</si>
  <si>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</si>
  <si>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</si>
  <si>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</si>
  <si>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</si>
  <si>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</si>
  <si>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</si>
  <si>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</si>
  <si>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</si>
  <si>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</si>
  <si>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</si>
  <si>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</si>
  <si>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</si>
  <si>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</si>
  <si>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</si>
  <si>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</si>
  <si>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</si>
  <si>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</si>
  <si>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</si>
  <si>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</si>
  <si>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</si>
  <si>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</si>
  <si>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</si>
  <si>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</si>
  <si>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</si>
  <si>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</si>
  <si>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</si>
  <si>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</si>
  <si>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</si>
  <si>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</si>
  <si>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</si>
  <si>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</si>
  <si>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</si>
  <si>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</si>
  <si>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</si>
  <si>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</si>
  <si>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</si>
  <si>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</si>
  <si>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</si>
  <si>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</si>
  <si>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</si>
  <si>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</si>
  <si>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</si>
  <si>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</si>
  <si>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</si>
  <si>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</si>
  <si>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</si>
  <si>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</si>
  <si>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</si>
  <si>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</si>
  <si>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</si>
  <si>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</si>
  <si>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</si>
  <si>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</si>
  <si>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</si>
  <si>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</si>
  <si>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</si>
  <si>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</si>
  <si>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</si>
  <si>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</si>
  <si>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</si>
  <si>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</si>
  <si>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</si>
  <si>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</si>
  <si>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</si>
  <si>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</si>
  <si>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</si>
  <si>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</si>
  <si>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</si>
  <si>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</si>
  <si>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</si>
  <si>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</si>
  <si>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</si>
  <si>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</si>
  <si>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</si>
  <si>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</si>
  <si>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</si>
  <si>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</si>
  <si>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</si>
  <si>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</si>
  <si>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</si>
  <si>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</si>
  <si>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</si>
  <si>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</si>
  <si>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</si>
  <si>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</si>
  <si>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</si>
  <si>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</si>
  <si>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</si>
  <si>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</si>
  <si>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</si>
  <si>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</si>
  <si>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</si>
  <si>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</si>
  <si>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</si>
  <si>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</si>
  <si>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</si>
  <si>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</si>
  <si>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</si>
  <si>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</si>
  <si>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</si>
  <si>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</si>
  <si>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</si>
  <si>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</si>
  <si>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</si>
  <si>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</si>
  <si>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</si>
  <si>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</si>
  <si>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</si>
  <si>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</si>
  <si>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</si>
  <si>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</si>
  <si>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</si>
  <si>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</si>
  <si>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</si>
  <si>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</si>
  <si>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</si>
  <si>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</si>
  <si>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</si>
  <si>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</si>
  <si>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</si>
  <si>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</si>
  <si>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</si>
  <si>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</si>
  <si>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</si>
  <si>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</si>
  <si>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</si>
  <si>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</si>
  <si>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</si>
  <si>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</si>
  <si>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</si>
  <si>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</si>
  <si>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</si>
  <si>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</si>
  <si>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</si>
  <si>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</si>
  <si>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</si>
  <si>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</si>
  <si>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</si>
  <si>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</si>
  <si>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</si>
  <si>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</si>
  <si>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</si>
  <si>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</si>
  <si>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</si>
  <si>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</si>
  <si>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</si>
  <si>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</si>
  <si>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</si>
  <si>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</si>
  <si>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</si>
  <si>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</si>
  <si>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</si>
  <si>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</si>
  <si>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</si>
  <si>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</si>
  <si>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</si>
  <si>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</si>
  <si>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</si>
  <si>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</si>
  <si>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</si>
  <si>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</si>
  <si>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</si>
  <si>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</si>
  <si>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</si>
  <si>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</si>
  <si>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</si>
  <si>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</si>
  <si>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</si>
  <si>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</si>
  <si>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</si>
  <si>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</si>
  <si>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</si>
  <si>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</si>
  <si>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</si>
  <si>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</si>
  <si>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</si>
  <si>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</si>
  <si>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</si>
  <si>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</si>
  <si>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</si>
  <si>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</si>
  <si>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</si>
  <si>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</si>
  <si>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</si>
  <si>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</si>
  <si>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</si>
  <si>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</si>
  <si>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</si>
  <si>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</si>
  <si>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</si>
  <si>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</si>
  <si>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</si>
  <si>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</si>
  <si>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</si>
  <si>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</si>
  <si>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</si>
  <si>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</si>
  <si>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</si>
  <si>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</si>
  <si>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</si>
  <si>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</si>
  <si>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</si>
  <si>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</si>
  <si>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</si>
  <si>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</si>
  <si>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</si>
  <si>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</si>
  <si>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</si>
  <si>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</si>
  <si>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</si>
  <si>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</si>
  <si>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</si>
  <si>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</si>
  <si>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</si>
  <si>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</si>
  <si>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</si>
  <si>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</si>
  <si>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</si>
  <si>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</si>
  <si>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</si>
  <si>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</si>
  <si>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</si>
  <si>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</si>
  <si>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</si>
  <si>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</si>
  <si>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</si>
  <si>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</si>
  <si>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</si>
  <si>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</si>
  <si>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</si>
  <si>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</si>
  <si>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</si>
  <si>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</si>
  <si>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</si>
  <si>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</si>
  <si>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</si>
  <si>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</si>
  <si>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</si>
  <si>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</si>
  <si>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</si>
  <si>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</si>
  <si>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</si>
  <si>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</si>
  <si>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</si>
  <si>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</si>
  <si>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</si>
  <si>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</si>
  <si>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</si>
  <si>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</si>
  <si>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</si>
  <si>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</si>
  <si>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</si>
  <si>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</si>
  <si>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</si>
  <si>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</si>
  <si>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</si>
  <si>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</si>
  <si>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</si>
  <si>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</si>
  <si>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</si>
  <si>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</si>
  <si>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</si>
  <si>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</si>
  <si>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</si>
  <si>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</si>
  <si>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</si>
  <si>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</si>
  <si>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</si>
  <si>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</si>
  <si>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</si>
  <si>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</si>
  <si>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</si>
  <si>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</si>
  <si>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</si>
  <si>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</si>
  <si>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</si>
  <si>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</si>
  <si>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</si>
  <si>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</si>
  <si>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</si>
  <si>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</si>
  <si>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</si>
  <si>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</si>
  <si>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</si>
  <si>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</si>
  <si>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</si>
  <si>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</si>
  <si>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</si>
  <si>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</si>
  <si>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</si>
  <si>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</si>
  <si>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</si>
  <si>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</si>
  <si>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</si>
  <si>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</si>
  <si>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</si>
  <si>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</si>
  <si>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</si>
  <si>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</si>
  <si>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</si>
  <si>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</si>
  <si>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</si>
  <si>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</si>
  <si>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</si>
  <si>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</si>
  <si>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</si>
  <si>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</si>
  <si>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</si>
  <si>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</si>
  <si>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</si>
  <si>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</si>
  <si>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</si>
  <si>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</si>
  <si>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</si>
  <si>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</si>
  <si>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</si>
  <si>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</si>
  <si>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</si>
  <si>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</si>
  <si>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</si>
  <si>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</si>
  <si>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</si>
  <si>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</si>
  <si>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</si>
  <si>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</si>
  <si>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</si>
  <si>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</si>
  <si>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</si>
  <si>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</si>
  <si>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</si>
  <si>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</si>
  <si>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</si>
  <si>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</si>
  <si>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</si>
  <si>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</si>
  <si>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</si>
  <si>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</si>
  <si>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</si>
  <si>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</si>
  <si>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</si>
  <si>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</si>
  <si>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</si>
  <si>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</si>
  <si>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</si>
  <si>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</si>
  <si>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</si>
  <si>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</si>
  <si>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</si>
  <si>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</si>
  <si>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</si>
  <si>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</si>
  <si>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</si>
  <si>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</si>
  <si>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</si>
  <si>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</si>
  <si>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</si>
  <si>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</si>
  <si>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</si>
  <si>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</si>
  <si>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</si>
  <si>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</si>
  <si>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</si>
  <si>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</si>
  <si>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</si>
  <si>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</si>
  <si>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</si>
  <si>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</si>
  <si>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</si>
  <si>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</si>
  <si>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</si>
  <si>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</si>
  <si>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</si>
  <si>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</si>
  <si>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</si>
  <si>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</si>
  <si>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</si>
  <si>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</si>
  <si>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</si>
  <si>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</si>
  <si>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</si>
  <si>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</si>
  <si>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</si>
  <si>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</si>
  <si>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</si>
  <si>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</si>
  <si>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</si>
  <si>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</si>
  <si>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</si>
  <si>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</si>
  <si>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</si>
  <si>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</si>
  <si>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</si>
  <si>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</si>
  <si>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</si>
  <si>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</si>
  <si>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</si>
  <si>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</si>
  <si>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</si>
  <si>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</si>
  <si>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</si>
  <si>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</si>
  <si>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</si>
  <si>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</si>
  <si>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</si>
  <si>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</si>
  <si>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</si>
  <si>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</si>
  <si>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</si>
  <si>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</si>
  <si>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</si>
  <si>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</si>
  <si>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</si>
  <si>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</si>
  <si>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</si>
  <si>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</si>
  <si>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</si>
  <si>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</si>
  <si>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</si>
  <si>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</si>
  <si>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</si>
  <si>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</si>
  <si>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</si>
  <si>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</si>
  <si>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</si>
  <si>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</si>
  <si>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</si>
  <si>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</si>
  <si>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</si>
  <si>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</si>
  <si>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</si>
  <si>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</si>
  <si>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</si>
  <si>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</si>
  <si>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</si>
  <si>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</si>
  <si>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</si>
  <si>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</si>
  <si>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</si>
  <si>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</si>
  <si>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</si>
  <si>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</si>
  <si>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</si>
  <si>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</si>
  <si>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</si>
  <si>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</si>
  <si>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</si>
  <si>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</si>
  <si>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</si>
  <si>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</si>
  <si>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</si>
  <si>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</si>
  <si>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</si>
  <si>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</si>
  <si>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</si>
  <si>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</si>
  <si>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</si>
  <si>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</si>
  <si>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</si>
  <si>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</si>
  <si>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</si>
  <si>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</si>
  <si>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</si>
  <si>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</si>
  <si>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</si>
  <si>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</si>
  <si>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</si>
  <si>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</si>
  <si>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</si>
  <si>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</si>
  <si>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</si>
  <si>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</si>
  <si>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</si>
  <si>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</si>
  <si>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</si>
  <si>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</si>
  <si>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</si>
  <si>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</si>
  <si>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</si>
  <si>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</si>
  <si>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</si>
  <si>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</si>
  <si>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</si>
  <si>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</si>
  <si>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</si>
  <si>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</si>
  <si>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</si>
  <si>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</si>
  <si>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</si>
  <si>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</si>
  <si>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</si>
  <si>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</si>
  <si>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</si>
  <si>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</si>
  <si>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</si>
  <si>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</si>
  <si>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</si>
  <si>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</si>
  <si>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</si>
  <si>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</si>
  <si>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</si>
  <si>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</si>
  <si>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</si>
  <si>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</si>
  <si>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</si>
  <si>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</si>
  <si>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</si>
  <si>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</si>
  <si>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</si>
  <si>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</si>
  <si>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</si>
  <si>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</si>
  <si>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</si>
  <si>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</si>
  <si>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</si>
  <si>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</si>
  <si>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</si>
  <si>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</si>
  <si>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</si>
  <si>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</si>
  <si>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</si>
  <si>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</si>
  <si>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</si>
  <si>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</si>
  <si>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</si>
  <si>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</si>
  <si>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</si>
  <si>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</si>
  <si>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</si>
  <si>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</si>
  <si>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</si>
  <si>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</si>
  <si>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</si>
  <si>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</si>
  <si>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</si>
  <si>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</si>
  <si>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</si>
  <si>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</si>
  <si>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</si>
  <si>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</si>
  <si>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</si>
  <si>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</si>
  <si>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</si>
  <si>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</si>
  <si>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</si>
  <si>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</si>
  <si>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</si>
  <si>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</si>
  <si>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</si>
  <si>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</si>
  <si>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</si>
  <si>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</si>
  <si>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</si>
  <si>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</si>
  <si>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</si>
  <si>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</si>
  <si>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</si>
  <si>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</si>
  <si>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</si>
  <si>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</si>
  <si>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</si>
  <si>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</si>
  <si>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</si>
  <si>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</si>
  <si>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</si>
  <si>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</si>
  <si>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</si>
  <si>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</si>
  <si>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</si>
  <si>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</si>
  <si>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</si>
  <si>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</si>
  <si>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</si>
  <si>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</si>
  <si>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</si>
  <si>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</si>
  <si>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</si>
  <si>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</si>
  <si>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</si>
  <si>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</si>
  <si>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</si>
  <si>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</si>
  <si>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</si>
  <si>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</si>
  <si>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</si>
  <si>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</si>
  <si>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</si>
  <si>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</si>
  <si>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</si>
  <si>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</si>
  <si>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</si>
  <si>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</si>
  <si>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</si>
  <si>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</si>
  <si>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</si>
  <si>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</si>
  <si>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</si>
  <si>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</si>
  <si>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</si>
  <si>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</si>
  <si>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</si>
  <si>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</si>
  <si>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</si>
  <si>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</si>
  <si>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</si>
  <si>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</si>
  <si>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</si>
  <si>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</si>
  <si>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</si>
  <si>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</si>
  <si>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</si>
  <si>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</si>
  <si>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</si>
  <si>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</si>
  <si>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</si>
  <si>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</si>
  <si>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</si>
  <si>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</si>
  <si>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</si>
  <si>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</si>
  <si>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</si>
  <si>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</si>
  <si>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</si>
  <si>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</si>
  <si>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</si>
  <si>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</si>
  <si>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</si>
  <si>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</si>
  <si>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</si>
  <si>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</si>
  <si>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</si>
  <si>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</si>
  <si>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</si>
  <si>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</si>
  <si>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</si>
  <si>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</si>
  <si>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</si>
  <si>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</si>
  <si>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</si>
  <si>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</si>
  <si>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</si>
  <si>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</si>
  <si>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</si>
  <si>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</si>
  <si>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</si>
  <si>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</si>
  <si>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</si>
  <si>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</si>
  <si>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</si>
  <si>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</si>
  <si>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</si>
  <si>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</si>
  <si>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</si>
  <si>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</si>
  <si>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</si>
  <si>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</si>
  <si>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</si>
  <si>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</si>
  <si>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</si>
  <si>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</si>
  <si>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</si>
  <si>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</si>
  <si>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</si>
  <si>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</si>
  <si>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</si>
  <si>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</si>
  <si>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</si>
  <si>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</si>
  <si>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</si>
  <si>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</si>
  <si>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</si>
  <si>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</si>
  <si>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</si>
  <si>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</si>
  <si>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</si>
  <si>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</si>
  <si>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</si>
  <si>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</si>
  <si>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</si>
  <si>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</si>
  <si>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</si>
  <si>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</si>
  <si>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</si>
  <si>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</si>
  <si>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</si>
  <si>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</si>
  <si>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</si>
  <si>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</si>
  <si>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</si>
  <si>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</si>
  <si>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</si>
  <si>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</si>
  <si>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</si>
  <si>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</si>
  <si>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</si>
  <si>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</si>
  <si>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</si>
  <si>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</si>
  <si>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</si>
  <si>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</si>
  <si>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</si>
  <si>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</si>
  <si>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</si>
  <si>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</si>
  <si>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</si>
  <si>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</si>
  <si>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</si>
  <si>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</si>
  <si>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</si>
  <si>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</si>
  <si>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</si>
  <si>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</si>
  <si>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</si>
  <si>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</si>
  <si>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</si>
  <si>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</si>
  <si>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</si>
  <si>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</si>
  <si>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</si>
  <si>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</si>
  <si>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</si>
  <si>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</si>
  <si>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</si>
  <si>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</si>
  <si>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</si>
  <si>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</si>
  <si>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</si>
  <si>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</si>
  <si>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</si>
  <si>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</si>
  <si>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</si>
  <si>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</si>
  <si>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</si>
  <si>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</si>
  <si>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</si>
  <si>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</si>
  <si>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</si>
  <si>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</si>
  <si>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</si>
  <si>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</si>
  <si>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</si>
  <si>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</si>
  <si>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</si>
  <si>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</si>
  <si>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</si>
  <si>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</si>
  <si>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</si>
  <si>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</si>
  <si>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</si>
  <si>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</si>
  <si>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</si>
  <si>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</si>
  <si>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</si>
  <si>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</si>
  <si>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</si>
  <si>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</si>
  <si>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</si>
  <si>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</si>
  <si>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</si>
  <si>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</si>
  <si>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</si>
  <si>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</si>
  <si>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</si>
  <si>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</si>
  <si>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</si>
  <si>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</si>
  <si>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</si>
  <si>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</si>
  <si>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</si>
  <si>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</si>
  <si>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</si>
  <si>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</si>
  <si>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</si>
  <si>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</si>
  <si>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</si>
  <si>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</si>
  <si>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</si>
  <si>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</si>
  <si>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</si>
  <si>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</si>
  <si>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</si>
  <si>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</si>
  <si>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</si>
  <si>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</si>
  <si>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</si>
  <si>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</si>
  <si>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</si>
  <si>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</si>
  <si>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</si>
  <si>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</si>
  <si>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</si>
  <si>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</si>
  <si>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</si>
  <si>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</si>
  <si>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</si>
  <si>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</si>
  <si>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</si>
  <si>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</si>
  <si>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</si>
  <si>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</si>
  <si>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</si>
  <si>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</si>
  <si>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</si>
  <si>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</si>
  <si>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</si>
  <si>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</si>
  <si>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</si>
  <si>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</si>
  <si>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</si>
  <si>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</si>
  <si>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</si>
  <si>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</si>
  <si>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</si>
  <si>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</si>
  <si>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</si>
  <si>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</si>
  <si>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</si>
  <si>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</si>
  <si>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</si>
  <si>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</si>
  <si>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</si>
  <si>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</si>
  <si>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</si>
  <si>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</si>
  <si>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</si>
  <si>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</si>
  <si>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</si>
  <si>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</si>
  <si>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</si>
  <si>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</si>
  <si>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</si>
  <si>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</si>
  <si>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</si>
  <si>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</si>
  <si>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</si>
  <si>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</si>
  <si>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</si>
  <si>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</si>
  <si>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</si>
  <si>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</si>
  <si>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</si>
  <si>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</si>
  <si>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</si>
  <si>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</si>
  <si>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</si>
  <si>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</si>
  <si>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</si>
  <si>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</si>
  <si>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</si>
  <si>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</si>
  <si>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</si>
  <si>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</si>
  <si>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</si>
  <si>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</si>
  <si>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</si>
  <si>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</si>
  <si>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</si>
  <si>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</si>
  <si>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</si>
  <si>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</si>
  <si>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</si>
  <si>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</si>
  <si>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</si>
  <si>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</si>
  <si>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</si>
  <si>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</si>
  <si>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</si>
  <si>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</si>
  <si>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</si>
  <si>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</si>
  <si>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</si>
  <si>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</si>
  <si>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</si>
  <si>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</si>
  <si>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</si>
  <si>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</si>
  <si>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</si>
  <si>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</si>
  <si>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</si>
  <si>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</si>
  <si>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</si>
  <si>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</si>
  <si>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</si>
  <si>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</si>
  <si>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</si>
  <si>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</si>
  <si>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</si>
  <si>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</si>
  <si>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</si>
  <si>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</si>
  <si>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</si>
  <si>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</si>
  <si>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</si>
  <si>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</si>
  <si>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</si>
  <si>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</si>
  <si>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</si>
  <si>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</si>
  <si>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</si>
  <si>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</si>
  <si>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</si>
  <si>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</si>
  <si>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</si>
  <si>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</si>
  <si>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</si>
  <si>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</si>
  <si>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</si>
  <si>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</si>
  <si>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</si>
  <si>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</si>
  <si>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</si>
  <si>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</si>
  <si>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</si>
  <si>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</si>
  <si>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</si>
  <si>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</si>
  <si>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</si>
  <si>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</si>
  <si>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</si>
  <si>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</si>
  <si>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</si>
  <si>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</si>
  <si>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</si>
  <si>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</si>
  <si>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</si>
  <si>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</si>
  <si>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</si>
  <si>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</si>
  <si>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</si>
  <si>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</si>
  <si>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</si>
  <si>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</si>
  <si>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</si>
  <si>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</si>
  <si>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</si>
  <si>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</si>
  <si>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</si>
  <si>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</si>
  <si>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</si>
  <si>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</si>
  <si>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</si>
  <si>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</si>
  <si>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</si>
  <si>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</si>
  <si>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</si>
  <si>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</si>
  <si>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</si>
  <si>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</si>
  <si>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</si>
  <si>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</si>
  <si>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</si>
  <si>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</si>
  <si>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</si>
  <si>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</si>
  <si>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</si>
  <si>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</si>
  <si>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</si>
  <si>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</si>
  <si>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</si>
  <si>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</si>
  <si>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</si>
  <si>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</si>
  <si>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</si>
  <si>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</si>
  <si>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</si>
  <si>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</si>
  <si>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</si>
  <si>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</si>
  <si>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</si>
  <si>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</si>
  <si>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</si>
  <si>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</si>
  <si>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</si>
  <si>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</si>
  <si>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</si>
  <si>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</si>
  <si>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</si>
  <si>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</si>
  <si>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</si>
  <si>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</si>
  <si>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</si>
  <si>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</si>
  <si>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</si>
  <si>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</si>
  <si>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</si>
  <si>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</si>
  <si>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</si>
  <si>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</si>
  <si>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</si>
  <si>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</si>
  <si>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</si>
  <si>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</si>
  <si>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</si>
  <si>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</si>
  <si>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</si>
  <si>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</si>
  <si>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</si>
  <si>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</si>
  <si>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</si>
  <si>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</si>
  <si>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</si>
  <si>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</si>
  <si>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</si>
  <si>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</si>
  <si>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</si>
  <si>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</si>
  <si>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</si>
  <si>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</si>
  <si>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</si>
  <si>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</si>
  <si>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</si>
  <si>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</si>
  <si>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</si>
  <si>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</si>
  <si>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</si>
  <si>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</si>
  <si>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</si>
  <si>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</si>
  <si>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</si>
  <si>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</si>
  <si>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</si>
  <si>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</si>
  <si>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</si>
  <si>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</si>
  <si>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</si>
  <si>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</si>
  <si>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</si>
  <si>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</si>
  <si>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</si>
  <si>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</si>
  <si>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</si>
  <si>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</si>
  <si>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</si>
  <si>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</si>
  <si>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</si>
  <si>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</si>
  <si>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</si>
  <si>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</si>
  <si>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</si>
  <si>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</si>
  <si>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</si>
  <si>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</si>
  <si>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</si>
  <si>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</si>
  <si>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</si>
  <si>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</si>
  <si>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</si>
  <si>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</si>
  <si>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</si>
  <si>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</si>
  <si>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</si>
  <si>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</si>
  <si>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</si>
  <si>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</si>
  <si>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</si>
  <si>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</si>
  <si>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</si>
  <si>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</si>
  <si>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</si>
  <si>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</si>
  <si>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</si>
  <si>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</si>
  <si>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</si>
  <si>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</si>
  <si>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</si>
  <si>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</si>
  <si>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</si>
  <si>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</si>
  <si>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</si>
  <si>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</si>
  <si>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</si>
  <si>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</si>
  <si>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</si>
  <si>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</si>
  <si>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</si>
  <si>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</si>
  <si>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</si>
  <si>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</si>
  <si>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</si>
  <si>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</si>
  <si>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</si>
  <si>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</si>
  <si>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</si>
  <si>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</si>
  <si>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</si>
  <si>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</si>
  <si>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</si>
  <si>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</si>
  <si>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</si>
  <si>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</si>
  <si>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</si>
  <si>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</si>
  <si>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</si>
  <si>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</si>
  <si>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</si>
  <si>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</si>
  <si>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</si>
  <si>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</si>
  <si>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</si>
  <si>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</si>
  <si>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</si>
  <si>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</si>
  <si>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</si>
  <si>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</si>
  <si>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</si>
  <si>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</si>
  <si>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</si>
  <si>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</si>
  <si>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</si>
  <si>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</si>
  <si>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</si>
  <si>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</si>
  <si>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</si>
  <si>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</si>
  <si>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</si>
  <si>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</si>
  <si>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</si>
  <si>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</si>
  <si>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</si>
  <si>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</si>
  <si>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</si>
  <si>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</si>
  <si>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</si>
  <si>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</si>
  <si>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</si>
  <si>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</si>
  <si>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</si>
  <si>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</si>
  <si>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</si>
  <si>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</si>
  <si>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</si>
  <si>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</si>
  <si>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</si>
  <si>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</si>
  <si>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</si>
  <si>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</si>
  <si>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</si>
  <si>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</si>
  <si>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</si>
  <si>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</si>
  <si>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</si>
  <si>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</si>
  <si>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</si>
  <si>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</si>
  <si>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</si>
  <si>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</si>
  <si>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</si>
  <si>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</si>
  <si>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</si>
  <si>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</si>
  <si>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</si>
  <si>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</si>
  <si>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</si>
  <si>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</si>
  <si>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</si>
  <si>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</si>
  <si>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</si>
  <si>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</si>
  <si>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</si>
  <si>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</si>
  <si>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</si>
  <si>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</si>
  <si>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</si>
  <si>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</si>
  <si>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</si>
  <si>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</si>
  <si>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</si>
  <si>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</si>
  <si>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</si>
  <si>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</si>
  <si>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</si>
  <si>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</si>
  <si>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</si>
  <si>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</si>
  <si>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</si>
  <si>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</si>
  <si>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</si>
  <si>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</si>
  <si>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</si>
  <si>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</si>
  <si>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</si>
  <si>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</si>
  <si>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</si>
  <si>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</si>
  <si>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</si>
  <si>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</si>
  <si>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</si>
  <si>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</si>
  <si>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</si>
  <si>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</si>
  <si>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</si>
  <si>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</si>
  <si>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</si>
  <si>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</si>
  <si>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</si>
  <si>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</si>
  <si>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</si>
  <si>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</si>
  <si>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</si>
  <si>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</si>
  <si>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</si>
  <si>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</si>
  <si>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</si>
  <si>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</si>
  <si>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</si>
  <si>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</si>
  <si>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</si>
  <si>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</si>
  <si>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</si>
  <si>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</si>
  <si>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</si>
  <si>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</si>
  <si>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</si>
  <si>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</si>
  <si>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</si>
  <si>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</si>
  <si>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</si>
  <si>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</si>
  <si>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</si>
  <si>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</si>
  <si>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</si>
  <si>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</si>
  <si>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</si>
  <si>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</si>
  <si>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</si>
  <si>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</si>
  <si>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</si>
  <si>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</si>
  <si>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</si>
  <si>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</si>
  <si>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</si>
  <si>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</si>
  <si>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</si>
  <si>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</si>
  <si>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</si>
  <si>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</si>
  <si>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</si>
  <si>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</si>
  <si>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</si>
  <si>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</si>
  <si>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</si>
  <si>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</si>
  <si>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</si>
  <si>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</si>
  <si>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</si>
  <si>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</si>
  <si>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</si>
  <si>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</si>
  <si>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</si>
  <si>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</si>
  <si>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</si>
  <si>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</si>
  <si>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</si>
  <si>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</si>
  <si>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</si>
  <si>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</si>
  <si>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</si>
  <si>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</si>
  <si>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</si>
  <si>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</si>
  <si>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</si>
  <si>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</si>
  <si>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</si>
  <si>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</si>
  <si>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</si>
  <si>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</si>
  <si>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</si>
  <si>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</si>
  <si>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</si>
  <si>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</si>
  <si>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</si>
  <si>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</si>
  <si>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</si>
  <si>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</si>
  <si>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</si>
  <si>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</si>
  <si>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</si>
  <si>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</si>
  <si>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</si>
  <si>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</si>
  <si>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</si>
  <si>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</si>
  <si>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</si>
  <si>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</si>
  <si>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</si>
  <si>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</si>
  <si>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</si>
  <si>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</si>
  <si>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</si>
  <si>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</si>
  <si>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</si>
  <si>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</si>
  <si>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</si>
  <si>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</si>
  <si>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</si>
  <si>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</si>
  <si>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</si>
  <si>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</si>
  <si>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</si>
  <si>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</si>
  <si>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</si>
  <si>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</si>
  <si>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</si>
  <si>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</si>
  <si>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</si>
  <si>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</si>
  <si>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</si>
  <si>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</si>
  <si>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</si>
  <si>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</si>
  <si>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</si>
  <si>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</si>
  <si>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</si>
  <si>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</si>
  <si>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</si>
  <si>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</si>
  <si>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</si>
  <si>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</si>
  <si>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</si>
  <si>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</si>
  <si>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</si>
  <si>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</si>
  <si>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</si>
  <si>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</si>
  <si>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</si>
  <si>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</si>
  <si>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</si>
  <si>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</si>
  <si>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</si>
  <si>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</si>
  <si>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</si>
  <si>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</si>
  <si>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</si>
  <si>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</si>
  <si>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</si>
  <si>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</si>
  <si>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</si>
  <si>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</si>
  <si>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</si>
  <si>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</si>
  <si>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</si>
  <si>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</si>
  <si>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</si>
  <si>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</si>
  <si>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</si>
  <si>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</si>
  <si>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</si>
  <si>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</si>
  <si>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</si>
  <si>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</si>
  <si>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</si>
  <si>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</si>
  <si>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</si>
  <si>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</si>
  <si>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</si>
  <si>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</si>
  <si>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</si>
  <si>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</si>
  <si>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</si>
  <si>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</si>
  <si>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</si>
  <si>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</si>
  <si>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</si>
  <si>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</si>
  <si>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</si>
  <si>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</si>
  <si>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</si>
  <si>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</si>
  <si>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</si>
  <si>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</si>
  <si>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</si>
  <si>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</si>
  <si>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</si>
  <si>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</si>
  <si>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</si>
  <si>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</si>
  <si>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</si>
  <si>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</si>
  <si>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</si>
  <si>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</si>
  <si>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</si>
  <si>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</si>
  <si>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</si>
  <si>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</si>
  <si>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</si>
  <si>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</si>
  <si>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</si>
  <si>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</si>
  <si>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</si>
  <si>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</si>
  <si>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</si>
  <si>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</si>
  <si>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</si>
  <si>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</si>
  <si>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</si>
  <si>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</si>
  <si>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</si>
  <si>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</si>
  <si>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</si>
  <si>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</si>
  <si>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</si>
  <si>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</si>
  <si>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</si>
  <si>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</si>
  <si>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</si>
  <si>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</si>
  <si>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</si>
  <si>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</si>
  <si>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</si>
  <si>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</si>
  <si>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</si>
  <si>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</si>
  <si>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</si>
  <si>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</si>
  <si>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</si>
  <si>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</si>
  <si>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</si>
  <si>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</si>
  <si>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</si>
  <si>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</si>
  <si>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</si>
  <si>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</si>
  <si>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</si>
  <si>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</si>
  <si>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</si>
  <si>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</si>
  <si>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</si>
  <si>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</si>
  <si>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</si>
  <si>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</si>
  <si>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</si>
  <si>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</si>
  <si>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</si>
  <si>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</si>
  <si>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</si>
  <si>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</si>
  <si>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</si>
  <si>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</si>
  <si>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</si>
  <si>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</si>
  <si>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</si>
  <si>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</si>
  <si>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</si>
  <si>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</si>
  <si>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</si>
  <si>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</si>
  <si>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</si>
  <si>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</si>
  <si>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</si>
  <si>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</si>
  <si>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</si>
  <si>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</si>
  <si>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</si>
  <si>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</si>
  <si>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</si>
  <si>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</si>
  <si>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</si>
  <si>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</si>
  <si>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</si>
  <si>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</si>
  <si>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</si>
  <si>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</si>
  <si>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</si>
  <si>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</si>
  <si>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</si>
  <si>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</si>
  <si>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</si>
  <si>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</si>
  <si>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</si>
  <si>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</si>
  <si>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</si>
  <si>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</si>
  <si>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</si>
  <si>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</si>
  <si>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</si>
  <si>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</si>
  <si>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</si>
  <si>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</si>
  <si>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</si>
  <si>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</si>
  <si>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</si>
  <si>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</si>
  <si>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</si>
  <si>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</si>
  <si>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</si>
  <si>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</si>
  <si>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</si>
  <si>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</si>
  <si>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</si>
  <si>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</si>
  <si>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</si>
  <si>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</si>
  <si>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</si>
  <si>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</si>
  <si>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</si>
  <si>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</si>
  <si>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</si>
  <si>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</si>
  <si>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</si>
  <si>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</si>
  <si>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</si>
  <si>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</si>
  <si>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</si>
  <si>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</si>
  <si>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</si>
  <si>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</si>
  <si>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</si>
  <si>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</si>
  <si>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</si>
  <si>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</si>
  <si>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</si>
  <si>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</si>
  <si>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</si>
  <si>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</si>
  <si>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</si>
  <si>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</si>
  <si>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</si>
  <si>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</si>
  <si>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</si>
  <si>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</si>
  <si>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</si>
  <si>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</si>
  <si>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</si>
  <si>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</si>
  <si>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</si>
  <si>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</si>
  <si>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</si>
  <si>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</si>
  <si>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</si>
  <si>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</si>
  <si>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</si>
  <si>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</si>
  <si>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</si>
  <si>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</si>
  <si>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</si>
  <si>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</si>
  <si>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</si>
  <si>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</si>
  <si>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</si>
  <si>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</si>
  <si>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</si>
  <si>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</si>
  <si>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</si>
  <si>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</si>
  <si>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</si>
  <si>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</si>
  <si>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</si>
  <si>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</si>
  <si>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</si>
  <si>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</si>
  <si>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</si>
  <si>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</si>
  <si>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</si>
  <si>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</si>
  <si>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</si>
  <si>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</si>
  <si>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</si>
  <si>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</si>
  <si>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</si>
  <si>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</si>
  <si>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</si>
  <si>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</si>
  <si>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</si>
  <si>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</si>
  <si>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</si>
  <si>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</si>
  <si>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</si>
  <si>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</si>
  <si>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</si>
  <si>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</si>
  <si>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</si>
  <si>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</si>
  <si>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</si>
  <si>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</si>
  <si>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</si>
  <si>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</si>
  <si>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</si>
  <si>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</si>
  <si>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</si>
  <si>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</si>
  <si>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</si>
  <si>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</si>
  <si>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</si>
  <si>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</si>
  <si>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</si>
  <si>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</si>
  <si>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</si>
  <si>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</si>
  <si>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</si>
  <si>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</si>
  <si>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</si>
  <si>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</si>
  <si>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</si>
  <si>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</si>
  <si>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</si>
  <si>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</si>
  <si>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</si>
  <si>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</si>
  <si>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</si>
  <si>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</si>
  <si>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</si>
  <si>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</si>
  <si>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</si>
  <si>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</si>
  <si>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</si>
  <si>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</si>
  <si>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</si>
  <si>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</si>
  <si>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</si>
  <si>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</si>
  <si>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</si>
  <si>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</si>
  <si>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</si>
  <si>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</si>
  <si>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</si>
  <si>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</si>
  <si>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</si>
  <si>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</si>
  <si>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</si>
  <si>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</si>
  <si>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</si>
  <si>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</si>
  <si>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</si>
  <si>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</si>
  <si>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</si>
  <si>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</si>
  <si>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</si>
  <si>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</si>
  <si>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</si>
  <si>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</si>
  <si>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</si>
  <si>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</si>
  <si>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</si>
  <si>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</si>
  <si>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</si>
  <si>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</si>
  <si>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</si>
  <si>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</si>
  <si>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</si>
  <si>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</si>
  <si>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</si>
  <si>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</si>
  <si>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</si>
  <si>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</si>
  <si>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</si>
  <si>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</si>
  <si>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</si>
  <si>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</si>
  <si>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</si>
  <si>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</si>
  <si>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</si>
  <si>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</si>
  <si>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</si>
  <si>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</si>
  <si>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</si>
  <si>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</si>
  <si>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</si>
  <si>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</si>
  <si>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</si>
  <si>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</si>
  <si>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</si>
  <si>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</si>
  <si>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</si>
  <si>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</si>
  <si>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</si>
  <si>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</si>
  <si>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</si>
  <si>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</si>
  <si>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</si>
  <si>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</si>
  <si>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</si>
  <si>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</si>
  <si>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</si>
  <si>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</si>
  <si>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</si>
  <si>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</si>
  <si>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</si>
  <si>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</si>
  <si>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</si>
  <si>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</si>
  <si>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</si>
  <si>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</si>
  <si>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</si>
  <si>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</si>
  <si>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</si>
  <si>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</si>
  <si>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</si>
  <si>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</si>
  <si>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</si>
  <si>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</si>
  <si>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</si>
  <si>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</si>
  <si>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</si>
  <si>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</si>
  <si>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</si>
  <si>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</si>
  <si>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</si>
  <si>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</si>
  <si>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</si>
  <si>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</si>
  <si>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</si>
  <si>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</si>
  <si>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</si>
  <si>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</si>
  <si>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</si>
  <si>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</si>
  <si>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</si>
  <si>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</si>
  <si>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</si>
  <si>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</si>
  <si>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</si>
  <si>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</si>
  <si>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</si>
  <si>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</si>
  <si>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</si>
  <si>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</si>
  <si>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</si>
  <si>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</si>
  <si>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</si>
  <si>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</si>
  <si>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</si>
  <si>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</si>
  <si>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</si>
  <si>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</si>
  <si>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</si>
  <si>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</si>
  <si>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</si>
  <si>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</si>
  <si>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</si>
  <si>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</si>
  <si>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</si>
  <si>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</si>
  <si>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</si>
  <si>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</si>
  <si>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</si>
  <si>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</si>
  <si>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</si>
  <si>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</si>
  <si>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</si>
  <si>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</si>
  <si>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</si>
  <si>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</si>
  <si>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</si>
  <si>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</si>
  <si>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</si>
  <si>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</si>
  <si>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</si>
  <si>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</si>
  <si>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</si>
  <si>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</si>
  <si>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</si>
  <si>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</si>
  <si>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</si>
  <si>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</si>
  <si>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</si>
  <si>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</si>
  <si>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</si>
  <si>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</si>
  <si>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</si>
  <si>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</si>
  <si>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</si>
  <si>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</si>
  <si>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</si>
  <si>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</si>
  <si>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</si>
  <si>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</si>
  <si>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</si>
  <si>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</si>
  <si>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</si>
  <si>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</si>
  <si>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</si>
  <si>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</si>
  <si>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</si>
  <si>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</si>
  <si>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</si>
  <si>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</si>
  <si>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</si>
  <si>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</si>
  <si>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</si>
  <si>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</si>
  <si>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</si>
  <si>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</si>
  <si>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</si>
  <si>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</si>
  <si>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</si>
  <si>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</si>
  <si>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</si>
  <si>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</si>
  <si>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</si>
  <si>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</si>
  <si>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</si>
  <si>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</si>
  <si>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</si>
  <si>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</si>
  <si>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</si>
  <si>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</si>
  <si>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</si>
  <si>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</si>
  <si>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</si>
  <si>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</si>
  <si>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</si>
  <si>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</si>
  <si>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</si>
  <si>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</si>
  <si>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</si>
  <si>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</si>
  <si>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</si>
  <si>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</si>
  <si>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</si>
  <si>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</si>
  <si>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</si>
  <si>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</si>
  <si>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</si>
  <si>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</si>
  <si>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</si>
  <si>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</si>
  <si>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</si>
  <si>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</si>
  <si>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</si>
  <si>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</si>
  <si>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</si>
  <si>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</si>
  <si>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</si>
  <si>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</si>
  <si>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</si>
  <si>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</si>
  <si>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</si>
  <si>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</si>
  <si>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</si>
  <si>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</si>
  <si>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</si>
  <si>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</si>
  <si>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</si>
  <si>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</si>
  <si>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</si>
  <si>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</si>
  <si>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</si>
  <si>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</si>
  <si>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</si>
  <si>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</si>
  <si>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</si>
  <si>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</si>
  <si>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</si>
  <si>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</si>
  <si>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</si>
  <si>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</si>
  <si>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</si>
  <si>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</si>
  <si>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</si>
  <si>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</si>
  <si>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</si>
  <si>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</si>
  <si>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</si>
  <si>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</si>
  <si>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</si>
  <si>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</si>
  <si>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</si>
  <si>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</si>
  <si>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</si>
  <si>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</si>
  <si>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</si>
  <si>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</si>
  <si>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</si>
  <si>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</si>
  <si>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</si>
  <si>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</si>
  <si>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</si>
  <si>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</si>
  <si>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</si>
  <si>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</si>
  <si>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</si>
  <si>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</si>
  <si>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</si>
  <si>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</si>
  <si>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</si>
  <si>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</si>
  <si>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</si>
  <si>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</si>
  <si>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</si>
  <si>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</si>
  <si>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</si>
  <si>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</si>
  <si>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</si>
  <si>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</si>
  <si>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</si>
  <si>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</si>
  <si>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</si>
  <si>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</si>
  <si>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</si>
  <si>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</si>
  <si>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</si>
  <si>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</si>
  <si>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</si>
  <si>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</si>
  <si>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</si>
  <si>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</si>
  <si>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</si>
  <si>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</si>
  <si>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</si>
  <si>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</si>
  <si>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</si>
  <si>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</si>
  <si>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</si>
  <si>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</si>
  <si>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</si>
  <si>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</si>
  <si>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</si>
  <si>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</si>
  <si>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</si>
  <si>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</si>
  <si>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</si>
  <si>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</si>
  <si>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</si>
  <si>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</si>
  <si>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</si>
  <si>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</si>
  <si>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</si>
  <si>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</si>
  <si>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</si>
  <si>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</si>
  <si>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</si>
  <si>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</si>
  <si>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</si>
  <si>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</si>
  <si>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</si>
  <si>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</si>
  <si>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</si>
  <si>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</si>
  <si>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</si>
  <si>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</si>
  <si>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</si>
  <si>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</si>
  <si>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</si>
  <si>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</si>
  <si>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</si>
  <si>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</si>
  <si>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</si>
  <si>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</si>
  <si>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</si>
  <si>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</si>
  <si>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</si>
  <si>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</si>
  <si>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</si>
  <si>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</si>
  <si>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</si>
  <si>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</si>
  <si>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</si>
  <si>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</si>
  <si>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</si>
  <si>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</si>
  <si>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</si>
  <si>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</si>
  <si>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</si>
  <si>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</si>
  <si>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</si>
  <si>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</si>
  <si>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</si>
  <si>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</si>
  <si>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</si>
  <si>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</si>
  <si>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</si>
  <si>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</si>
  <si>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</si>
  <si>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</si>
  <si>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</si>
  <si>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</si>
  <si>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</si>
  <si>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</si>
  <si>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</si>
  <si>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</si>
  <si>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</si>
  <si>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</si>
  <si>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</si>
  <si>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</si>
  <si>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</si>
  <si>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</si>
  <si>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</si>
  <si>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</si>
  <si>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</si>
  <si>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</si>
  <si>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</si>
  <si>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</si>
  <si>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</si>
  <si>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</si>
  <si>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</si>
  <si>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</si>
  <si>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</si>
  <si>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</si>
  <si>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</si>
  <si>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</si>
  <si>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</si>
  <si>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</si>
  <si>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</si>
  <si>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</si>
  <si>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</si>
  <si>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</si>
  <si>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</si>
  <si>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</si>
  <si>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</si>
  <si>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</si>
  <si>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</si>
  <si>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</si>
  <si>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</si>
  <si>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</si>
  <si>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</si>
  <si>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</si>
  <si>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</si>
  <si>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</si>
  <si>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</si>
  <si>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</si>
  <si>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</si>
  <si>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</si>
  <si>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</si>
  <si>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</si>
  <si>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</si>
  <si>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</si>
  <si>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</si>
  <si>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</si>
  <si>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</si>
  <si>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</si>
  <si>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</si>
  <si>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</si>
  <si>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</si>
  <si>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</si>
  <si>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</si>
  <si>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</si>
  <si>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</si>
  <si>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</si>
  <si>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</si>
  <si>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</si>
  <si>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</si>
  <si>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</si>
  <si>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</si>
  <si>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</si>
  <si>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</si>
  <si>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</si>
  <si>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</si>
  <si>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</si>
  <si>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</si>
  <si>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</si>
  <si>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</si>
  <si>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</si>
  <si>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</si>
  <si>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</si>
  <si>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</si>
  <si>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</si>
  <si>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</si>
  <si>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</si>
  <si>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</si>
  <si>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</si>
  <si>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</si>
  <si>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</si>
  <si>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</si>
  <si>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</si>
  <si>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</si>
  <si>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</si>
  <si>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</si>
  <si>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</si>
  <si>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</si>
  <si>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</si>
  <si>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</si>
  <si>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</si>
  <si>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</si>
  <si>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</si>
  <si>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</si>
  <si>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</si>
  <si>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</si>
  <si>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</si>
  <si>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</si>
  <si>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</si>
  <si>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</si>
  <si>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</si>
  <si>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</si>
  <si>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</si>
  <si>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</si>
  <si>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</si>
  <si>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</si>
  <si>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</si>
  <si>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</si>
  <si>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</si>
  <si>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</si>
  <si>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</si>
  <si>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</si>
  <si>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</si>
  <si>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</si>
  <si>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</si>
  <si>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</si>
  <si>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</si>
  <si>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</si>
  <si>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</si>
  <si>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</si>
  <si>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</si>
  <si>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</si>
  <si>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</si>
  <si>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</si>
  <si>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</si>
  <si>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</si>
  <si>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</si>
  <si>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</si>
  <si>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</si>
  <si>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</si>
  <si>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</si>
  <si>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</si>
  <si>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</si>
  <si>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</si>
  <si>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</si>
  <si>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</si>
  <si>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</si>
  <si>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</si>
  <si>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</si>
  <si>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</si>
  <si>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</si>
  <si>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</si>
  <si>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</si>
  <si>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</si>
  <si>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</si>
  <si>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</si>
  <si>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</si>
  <si>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</si>
  <si>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</si>
  <si>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</si>
  <si>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</si>
  <si>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</si>
  <si>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</si>
  <si>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</si>
  <si>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</si>
  <si>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</si>
  <si>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</si>
  <si>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</si>
  <si>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</si>
  <si>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</si>
  <si>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</si>
  <si>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</si>
  <si>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</si>
  <si>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</si>
  <si>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</si>
  <si>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</si>
  <si>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</si>
  <si>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</si>
  <si>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</si>
  <si>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</si>
  <si>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</si>
  <si>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</si>
  <si>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</si>
  <si>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</si>
  <si>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</si>
  <si>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</si>
  <si>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</si>
  <si>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</si>
  <si>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</si>
  <si>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</si>
  <si>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</si>
  <si>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</si>
  <si>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</si>
  <si>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</si>
  <si>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</si>
  <si>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</si>
  <si>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</si>
  <si>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</si>
  <si>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</si>
  <si>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</si>
  <si>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</si>
  <si>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</si>
  <si>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</si>
  <si>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</si>
  <si>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</si>
  <si>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</si>
  <si>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</si>
  <si>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</si>
  <si>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</si>
  <si>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</si>
  <si>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</si>
  <si>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</si>
  <si>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</si>
  <si>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</si>
  <si>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</si>
  <si>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</si>
  <si>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</si>
  <si>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</si>
  <si>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</si>
  <si>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</si>
  <si>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</si>
  <si>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</si>
  <si>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</si>
  <si>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</si>
  <si>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</si>
  <si>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</si>
  <si>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</si>
  <si>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</si>
  <si>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</si>
  <si>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</si>
  <si>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</si>
  <si>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</si>
  <si>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</si>
  <si>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</si>
  <si>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</si>
  <si>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</si>
  <si>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</si>
  <si>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</si>
  <si>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</si>
  <si>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</si>
  <si>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</si>
  <si>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</si>
  <si>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</si>
  <si>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</si>
  <si>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</si>
  <si>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</si>
  <si>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</si>
  <si>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</si>
  <si>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</si>
  <si>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</si>
  <si>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</si>
  <si>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</si>
  <si>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</si>
  <si>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</si>
  <si>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</si>
  <si>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</si>
  <si>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</si>
  <si>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</si>
  <si>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</si>
  <si>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</si>
  <si>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</si>
  <si>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</si>
  <si>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</si>
  <si>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</si>
  <si>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</si>
  <si>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</si>
  <si>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</si>
  <si>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</si>
  <si>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</si>
  <si>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</si>
  <si>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</si>
  <si>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</si>
  <si>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</si>
  <si>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</si>
  <si>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</si>
  <si>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</si>
  <si>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</si>
  <si>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</si>
  <si>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</si>
  <si>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</si>
  <si>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</si>
  <si>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</si>
  <si>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</si>
  <si>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</si>
  <si>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</si>
  <si>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</si>
  <si>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</si>
  <si>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</si>
  <si>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</si>
  <si>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</si>
  <si>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</si>
  <si>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</si>
  <si>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</si>
  <si>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</si>
  <si>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</si>
  <si>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</si>
  <si>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</si>
  <si>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</si>
  <si>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</si>
  <si>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</si>
  <si>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</si>
  <si>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</si>
  <si>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</si>
  <si>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</si>
  <si>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</si>
  <si>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</si>
  <si>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</si>
  <si>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</si>
  <si>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</si>
  <si>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</si>
  <si>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</si>
  <si>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</si>
  <si>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</si>
  <si>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</si>
  <si>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</si>
  <si>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</si>
  <si>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</si>
  <si>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</si>
  <si>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</si>
  <si>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</si>
  <si>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</si>
  <si>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</si>
  <si>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</si>
  <si>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</si>
  <si>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</si>
  <si>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</si>
  <si>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</si>
  <si>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</si>
  <si>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</si>
  <si>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</si>
  <si>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</si>
  <si>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</si>
  <si>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</si>
  <si>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</si>
  <si>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</si>
  <si>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</si>
  <si>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</si>
  <si>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</si>
  <si>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</si>
  <si>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</si>
  <si>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</si>
  <si>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</si>
  <si>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</si>
  <si>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</si>
  <si>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</si>
  <si>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</si>
  <si>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</si>
  <si>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</si>
  <si>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</si>
  <si>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</si>
  <si>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</si>
  <si>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</si>
  <si>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</si>
  <si>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</si>
  <si>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</si>
  <si>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</si>
  <si>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</si>
  <si>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</si>
  <si>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</si>
  <si>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</si>
  <si>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</si>
  <si>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</si>
  <si>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</si>
  <si>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</si>
  <si>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</si>
  <si>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</si>
  <si>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</si>
  <si>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</si>
  <si>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</si>
  <si>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</si>
  <si>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</si>
  <si>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</si>
  <si>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</si>
  <si>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</si>
  <si>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</si>
  <si>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</si>
  <si>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</si>
  <si>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</si>
  <si>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</si>
  <si>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</si>
  <si>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</si>
  <si>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</si>
  <si>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</si>
  <si>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</si>
  <si>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</si>
  <si>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</si>
  <si>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</si>
  <si>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</si>
  <si>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</si>
  <si>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</si>
  <si>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</si>
  <si>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</si>
  <si>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</si>
  <si>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</si>
  <si>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</si>
  <si>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</si>
  <si>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</si>
  <si>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</si>
  <si>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</si>
  <si>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</si>
  <si>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</si>
  <si>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</si>
  <si>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</si>
  <si>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</si>
  <si>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</si>
  <si>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</si>
  <si>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</si>
  <si>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</si>
  <si>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</si>
  <si>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</si>
  <si>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</si>
  <si>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</si>
  <si>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</si>
  <si>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</si>
  <si>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</si>
  <si>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</si>
  <si>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</si>
  <si>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</si>
  <si>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</si>
  <si>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</si>
  <si>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</si>
  <si>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</si>
  <si>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</si>
  <si>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</si>
  <si>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</si>
  <si>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</si>
  <si>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</si>
  <si>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</si>
  <si>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</si>
  <si>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</si>
  <si>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</si>
  <si>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</si>
  <si>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</si>
  <si>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</si>
  <si>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</si>
  <si>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</si>
  <si>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</si>
  <si>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</si>
  <si>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</si>
  <si>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</si>
  <si>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</si>
  <si>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</si>
  <si>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</si>
  <si>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</si>
  <si>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</si>
  <si>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</si>
  <si>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</si>
  <si>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</si>
  <si>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</si>
  <si>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</si>
  <si>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</si>
  <si>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</si>
  <si>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</si>
  <si>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</si>
  <si>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</si>
  <si>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</si>
  <si>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</si>
  <si>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</si>
  <si>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</si>
  <si>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</si>
  <si>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</si>
  <si>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</si>
  <si>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</si>
  <si>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</si>
  <si>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</si>
  <si>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</si>
  <si>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</si>
  <si>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</si>
  <si>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</si>
  <si>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</si>
  <si>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</si>
  <si>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</si>
  <si>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</si>
  <si>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</si>
  <si>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</si>
  <si>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</si>
  <si>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</si>
  <si>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</si>
  <si>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</si>
  <si>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</si>
  <si>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</si>
  <si>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</si>
  <si>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</si>
  <si>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</si>
  <si>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</si>
  <si>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</si>
  <si>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</si>
  <si>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</si>
  <si>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</si>
  <si>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</si>
  <si>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</si>
  <si>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</si>
  <si>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</si>
  <si>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</si>
  <si>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</si>
  <si>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</si>
  <si>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</si>
  <si>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</si>
  <si>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</si>
  <si>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</si>
  <si>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</si>
  <si>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</si>
  <si>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</si>
  <si>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</si>
  <si>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</si>
  <si>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</si>
  <si>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</si>
  <si>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</si>
  <si>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</si>
  <si>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</si>
  <si>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</si>
  <si>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</si>
  <si>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</si>
  <si>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</si>
  <si>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</si>
  <si>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</si>
  <si>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</si>
  <si>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</si>
  <si>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</si>
  <si>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</si>
  <si>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</si>
  <si>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</si>
  <si>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</si>
  <si>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</si>
  <si>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</si>
  <si>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</si>
  <si>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</si>
  <si>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</si>
  <si>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</si>
  <si>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</si>
  <si>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</si>
  <si>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</si>
  <si>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</si>
  <si>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</si>
  <si>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</si>
  <si>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</si>
  <si>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</si>
  <si>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</si>
  <si>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</si>
  <si>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</si>
  <si>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</si>
  <si>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</si>
  <si>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</si>
  <si>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</si>
  <si>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</si>
  <si>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</si>
  <si>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</si>
  <si>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</si>
  <si>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</si>
  <si>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</si>
  <si>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</si>
  <si>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</si>
  <si>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</si>
  <si>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</si>
  <si>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</si>
  <si>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</si>
  <si>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</si>
  <si>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</si>
  <si>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</si>
  <si>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</si>
  <si>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</si>
  <si>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</si>
  <si>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</si>
  <si>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</si>
  <si>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</si>
  <si>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</si>
  <si>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</si>
  <si>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</si>
  <si>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</si>
  <si>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</si>
  <si>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</si>
  <si>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</si>
  <si>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</si>
  <si>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</si>
  <si>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</si>
  <si>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</si>
  <si>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</si>
  <si>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</si>
  <si>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</si>
  <si>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</si>
  <si>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</si>
  <si>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</si>
  <si>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</si>
  <si>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</si>
  <si>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</si>
  <si>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</si>
  <si>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</si>
  <si>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</si>
  <si>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</si>
  <si>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</si>
  <si>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</si>
  <si>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</si>
  <si>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</si>
  <si>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</si>
  <si>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</si>
  <si>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</si>
  <si>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</si>
  <si>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</si>
  <si>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</si>
  <si>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</si>
  <si>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</si>
  <si>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</si>
  <si>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</si>
  <si>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</si>
  <si>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</si>
  <si>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</si>
  <si>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</si>
  <si>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</si>
  <si>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</si>
  <si>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</si>
  <si>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</si>
  <si>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</si>
  <si>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</si>
  <si>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</si>
  <si>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</si>
  <si>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</si>
  <si>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</si>
  <si>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</si>
  <si>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</si>
  <si>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</si>
  <si>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</si>
  <si>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</si>
  <si>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</si>
  <si>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</si>
  <si>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</si>
  <si>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</si>
  <si>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</si>
  <si>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</si>
  <si>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</si>
  <si>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</si>
  <si>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</si>
  <si>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</si>
  <si>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</si>
  <si>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</si>
  <si>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</si>
  <si>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</si>
  <si>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</si>
  <si>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</si>
  <si>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</si>
  <si>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</si>
  <si>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</si>
  <si>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</si>
  <si>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</si>
  <si>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</si>
  <si>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</si>
  <si>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</si>
  <si>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</si>
  <si>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</si>
  <si>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</si>
  <si>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</si>
  <si>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</si>
  <si>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</si>
  <si>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</si>
  <si>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</si>
  <si>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</si>
  <si>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</si>
  <si>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</si>
  <si>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</si>
  <si>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</si>
  <si>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</si>
  <si>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</si>
  <si>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</si>
  <si>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</si>
  <si>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</si>
  <si>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</si>
  <si>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</si>
  <si>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</si>
  <si>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</si>
  <si>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</si>
  <si>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</si>
  <si>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</si>
  <si>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</si>
  <si>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</si>
  <si>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</si>
  <si>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</si>
  <si>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</si>
  <si>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</si>
  <si>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</si>
  <si>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</si>
  <si>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</si>
  <si>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</si>
  <si>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</si>
  <si>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</si>
  <si>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</si>
  <si>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</si>
  <si>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</si>
  <si>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</si>
  <si>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</si>
  <si>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</si>
  <si>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</si>
  <si>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</si>
  <si>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</si>
  <si>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</si>
  <si>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</si>
  <si>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</si>
  <si>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</si>
  <si>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</si>
  <si>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</si>
  <si>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</si>
  <si>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</si>
  <si>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</si>
  <si>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</si>
  <si>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</si>
  <si>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</si>
  <si>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</si>
  <si>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</si>
  <si>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</si>
  <si>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</si>
  <si>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</si>
  <si>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</si>
  <si>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</si>
  <si>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</si>
  <si>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</si>
  <si>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</si>
  <si>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</si>
  <si>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</si>
  <si>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</si>
  <si>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</si>
  <si>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</si>
  <si>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</si>
  <si>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</si>
  <si>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</si>
  <si>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</si>
  <si>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</si>
  <si>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</si>
  <si>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</si>
  <si>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</si>
  <si>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</si>
  <si>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</si>
  <si>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</si>
  <si>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</si>
  <si>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</si>
  <si>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</si>
  <si>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</si>
  <si>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</si>
  <si>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</si>
  <si>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</si>
  <si>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</si>
  <si>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</si>
  <si>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</si>
  <si>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</si>
  <si>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</si>
  <si>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</si>
  <si>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</si>
  <si>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</si>
  <si>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</si>
  <si>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</si>
  <si>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</si>
  <si>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</si>
  <si>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</si>
  <si>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</si>
  <si>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</si>
  <si>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</si>
  <si>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</si>
  <si>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</si>
  <si>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</si>
  <si>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</si>
  <si>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</si>
  <si>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</si>
  <si>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</si>
  <si>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</si>
  <si>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</si>
  <si>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</si>
  <si>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</si>
  <si>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</si>
  <si>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</si>
  <si>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</si>
  <si>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</si>
  <si>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</si>
  <si>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</si>
  <si>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</si>
  <si>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</si>
  <si>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</si>
  <si>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</si>
  <si>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</si>
  <si>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</si>
  <si>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</si>
  <si>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</si>
  <si>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</si>
  <si>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</si>
  <si>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</si>
  <si>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</si>
  <si>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</si>
  <si>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</si>
  <si>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</si>
  <si>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</si>
  <si>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</si>
  <si>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</si>
  <si>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</si>
  <si>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</si>
  <si>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</si>
  <si>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</si>
  <si>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</si>
  <si>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</si>
  <si>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</si>
  <si>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</si>
  <si>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</si>
  <si>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</si>
  <si>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</si>
  <si>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</si>
  <si>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</si>
  <si>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</si>
  <si>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</si>
  <si>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</si>
  <si>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</si>
  <si>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</si>
  <si>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</si>
  <si>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</si>
  <si>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</si>
  <si>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</si>
  <si>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</si>
  <si>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</si>
  <si>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</si>
  <si>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</si>
  <si>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</si>
  <si>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</si>
  <si>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</si>
  <si>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</si>
  <si>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</si>
  <si>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</si>
  <si>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</si>
  <si>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</si>
  <si>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</si>
  <si>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</si>
  <si>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</si>
  <si>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</si>
  <si>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</si>
  <si>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</si>
  <si>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</si>
  <si>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</si>
  <si>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</si>
  <si>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</si>
  <si>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</si>
  <si>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</si>
  <si>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</si>
  <si>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</si>
  <si>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</si>
  <si>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</si>
  <si>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</si>
  <si>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</si>
  <si>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</si>
  <si>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</si>
  <si>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</si>
  <si>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</si>
  <si>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</si>
  <si>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</si>
  <si>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</si>
  <si>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</si>
  <si>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</si>
  <si>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</si>
  <si>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</si>
  <si>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</si>
  <si>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</si>
  <si>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</si>
  <si>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</si>
  <si>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</si>
  <si>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</si>
  <si>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</si>
  <si>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</si>
  <si>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</si>
  <si>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</si>
  <si>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</si>
  <si>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</si>
  <si>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</si>
  <si>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</si>
  <si>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</si>
  <si>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</si>
  <si>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</si>
  <si>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</si>
  <si>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</si>
  <si>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</si>
  <si>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</si>
  <si>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</si>
  <si>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</si>
  <si>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</si>
  <si>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</si>
  <si>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</si>
  <si>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</si>
  <si>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</si>
  <si>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</si>
  <si>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</si>
  <si>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</si>
  <si>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</si>
  <si>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</si>
  <si>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</si>
  <si>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</si>
  <si>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</si>
  <si>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</si>
  <si>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</si>
  <si>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</si>
  <si>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</si>
  <si>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</si>
  <si>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</si>
  <si>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</si>
  <si>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</si>
  <si>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</si>
  <si>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</si>
  <si>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</si>
  <si>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</si>
  <si>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</si>
  <si>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</si>
  <si>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</si>
  <si>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</si>
  <si>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</si>
  <si>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</si>
  <si>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</si>
  <si>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</si>
  <si>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</si>
  <si>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</si>
  <si>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</si>
  <si>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</si>
  <si>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</si>
  <si>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</si>
  <si>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</si>
  <si>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</si>
  <si>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</si>
  <si>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</si>
  <si>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</si>
  <si>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</si>
  <si>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</si>
  <si>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</si>
  <si>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</si>
  <si>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</si>
  <si>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</si>
  <si>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</si>
  <si>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</si>
  <si>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</si>
  <si>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</si>
  <si>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</si>
  <si>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</si>
  <si>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</si>
  <si>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</si>
  <si>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</si>
  <si>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</si>
  <si>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</si>
  <si>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</si>
  <si>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</si>
  <si>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</si>
  <si>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</si>
  <si>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</si>
  <si>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</si>
  <si>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</si>
  <si>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</si>
  <si>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</si>
  <si>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</si>
  <si>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</si>
  <si>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</si>
  <si>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</si>
  <si>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</si>
  <si>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</si>
  <si>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</si>
  <si>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</si>
  <si>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</si>
  <si>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</si>
  <si>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</si>
  <si>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</si>
  <si>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</si>
  <si>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</si>
  <si>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</si>
  <si>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</si>
  <si>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</si>
  <si>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</si>
  <si>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</si>
  <si>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</si>
  <si>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</si>
  <si>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</si>
  <si>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</si>
  <si>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</si>
  <si>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</si>
  <si>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</si>
  <si>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</si>
  <si>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</si>
  <si>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</si>
  <si>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</si>
  <si>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</si>
  <si>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</si>
  <si>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</si>
  <si>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</si>
  <si>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</si>
  <si>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</si>
  <si>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</si>
  <si>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</si>
  <si>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</si>
  <si>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</si>
  <si>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</si>
  <si>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</si>
  <si>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</si>
  <si>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</si>
  <si>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</si>
  <si>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</si>
  <si>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</si>
  <si>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</si>
  <si>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</si>
  <si>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</si>
  <si>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</si>
  <si>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</si>
  <si>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</si>
  <si>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</si>
  <si>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</si>
  <si>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</si>
  <si>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</si>
  <si>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</si>
  <si>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</si>
  <si>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</si>
  <si>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</si>
  <si>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</si>
  <si>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</si>
  <si>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</si>
  <si>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</si>
  <si>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</si>
  <si>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</si>
  <si>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</si>
  <si>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</si>
  <si>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</si>
  <si>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</si>
  <si>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</si>
  <si>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</si>
  <si>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</si>
  <si>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</si>
  <si>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</si>
  <si>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</si>
  <si>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</si>
  <si>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</si>
  <si>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</si>
  <si>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</si>
  <si>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</si>
  <si>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</si>
  <si>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</si>
  <si>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</si>
  <si>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</si>
  <si>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</si>
  <si>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</si>
  <si>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</si>
  <si>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</si>
  <si>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</si>
  <si>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</si>
  <si>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</si>
  <si>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</si>
  <si>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</si>
  <si>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</si>
  <si>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</si>
  <si>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</si>
  <si>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</si>
  <si>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</si>
  <si>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</si>
  <si>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</si>
  <si>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</si>
  <si>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</si>
  <si>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</si>
  <si>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</si>
  <si>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</si>
  <si>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</si>
  <si>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</si>
  <si>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</si>
  <si>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</si>
  <si>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</si>
  <si>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</si>
  <si>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</si>
  <si>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</si>
  <si>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</si>
  <si>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</si>
  <si>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</si>
  <si>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</si>
  <si>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</si>
  <si>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</si>
  <si>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</si>
  <si>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</si>
  <si>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</si>
  <si>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</si>
  <si>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</si>
  <si>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</si>
  <si>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</si>
  <si>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</si>
  <si>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</si>
  <si>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</si>
  <si>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</si>
  <si>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</si>
  <si>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</si>
  <si>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</si>
  <si>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</si>
  <si>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</si>
  <si>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</si>
  <si>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</si>
  <si>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</si>
  <si>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</si>
  <si>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</si>
  <si>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</si>
  <si>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</si>
  <si>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</si>
  <si>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</si>
  <si>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</si>
  <si>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</si>
  <si>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</si>
  <si>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</si>
  <si>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</si>
  <si>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</si>
  <si>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</si>
  <si>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</si>
  <si>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</si>
  <si>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</si>
  <si>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</si>
  <si>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</si>
  <si>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</si>
  <si>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</si>
  <si>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</si>
  <si>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</si>
  <si>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</si>
  <si>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</si>
  <si>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</si>
  <si>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</si>
  <si>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</si>
  <si>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</si>
  <si>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</si>
  <si>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</si>
  <si>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</si>
  <si>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</si>
  <si>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</si>
  <si>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</si>
  <si>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</si>
  <si>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</si>
  <si>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</si>
  <si>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</si>
  <si>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</si>
  <si>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</si>
  <si>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</si>
  <si>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</si>
  <si>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</si>
  <si>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</si>
  <si>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</si>
  <si>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</si>
  <si>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</si>
  <si>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</si>
  <si>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</si>
  <si>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</si>
  <si>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</si>
  <si>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</si>
  <si>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</si>
  <si>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</si>
  <si>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</si>
  <si>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</si>
  <si>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</si>
  <si>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</si>
  <si>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</si>
  <si>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</si>
  <si>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</si>
  <si>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</si>
  <si>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</si>
  <si>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</si>
  <si>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</si>
  <si>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</si>
  <si>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</si>
  <si>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</si>
  <si>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</si>
  <si>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</si>
  <si>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</si>
  <si>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</si>
  <si>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</si>
  <si>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</si>
  <si>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</si>
  <si>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</si>
  <si>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</si>
  <si>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</si>
  <si>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</si>
  <si>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</si>
  <si>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</si>
  <si>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</si>
  <si>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</si>
  <si>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</si>
  <si>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</si>
  <si>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</si>
  <si>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</si>
  <si>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</si>
  <si>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</si>
  <si>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</si>
  <si>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</si>
  <si>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</si>
  <si>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</si>
  <si>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</si>
  <si>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</si>
  <si>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</si>
  <si>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</si>
  <si>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</si>
  <si>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</si>
  <si>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</si>
  <si>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</si>
  <si>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</si>
  <si>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</si>
  <si>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</si>
  <si>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</si>
  <si>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</si>
  <si>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</si>
  <si>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</si>
  <si>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</si>
  <si>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</si>
  <si>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</si>
  <si>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</si>
  <si>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</si>
  <si>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</si>
  <si>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</si>
  <si>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</si>
  <si>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</si>
  <si>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</si>
  <si>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</si>
  <si>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</si>
  <si>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</si>
  <si>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</si>
  <si>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</si>
  <si>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</si>
  <si>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</si>
  <si>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</si>
  <si>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</si>
  <si>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</si>
  <si>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</si>
  <si>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</si>
  <si>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</si>
  <si>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</si>
  <si>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</si>
  <si>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</si>
  <si>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</si>
  <si>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</si>
  <si>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</si>
  <si>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</si>
  <si>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</si>
  <si>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</si>
  <si>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</si>
  <si>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</si>
  <si>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</si>
  <si>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</si>
  <si>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</si>
  <si>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</si>
  <si>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</si>
  <si>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</si>
  <si>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</si>
  <si>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</si>
  <si>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</si>
  <si>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</si>
  <si>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</si>
  <si>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</si>
  <si>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</si>
  <si>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</si>
  <si>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</si>
  <si>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</si>
  <si>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</si>
  <si>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</si>
  <si>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</si>
  <si>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</si>
  <si>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</si>
  <si>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</si>
  <si>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</si>
  <si>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</si>
  <si>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</si>
  <si>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</si>
  <si>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</si>
  <si>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</si>
  <si>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</si>
  <si>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</si>
  <si>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</si>
  <si>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</si>
  <si>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</si>
  <si>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</si>
  <si>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</si>
  <si>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</si>
  <si>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</si>
  <si>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</si>
  <si>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</si>
  <si>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</si>
  <si>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</si>
  <si>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</si>
  <si>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</si>
  <si>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</si>
  <si>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</si>
  <si>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</si>
  <si>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</si>
  <si>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</si>
  <si>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</si>
  <si>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</si>
  <si>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</si>
  <si>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</si>
  <si>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</si>
  <si>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</si>
  <si>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</si>
  <si>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</si>
  <si>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</si>
  <si>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</si>
  <si>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</si>
  <si>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</si>
  <si>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</si>
  <si>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</si>
  <si>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</si>
  <si>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</si>
  <si>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</si>
  <si>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</si>
  <si>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</si>
  <si>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</si>
  <si>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</si>
  <si>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</si>
  <si>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</si>
  <si>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</si>
  <si>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</si>
  <si>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</si>
  <si>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</si>
  <si>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</si>
  <si>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</si>
  <si>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</si>
  <si>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</si>
  <si>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</si>
  <si>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</si>
  <si>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</si>
  <si>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</si>
  <si>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</si>
  <si>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</si>
  <si>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</si>
  <si>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</si>
  <si>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</si>
  <si>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</si>
  <si>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</si>
  <si>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</si>
  <si>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</si>
  <si>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</si>
  <si>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</si>
  <si>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</si>
  <si>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</si>
  <si>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</si>
  <si>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</si>
  <si>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</si>
  <si>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</si>
  <si>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</si>
  <si>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</si>
  <si>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</si>
  <si>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</si>
  <si>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</si>
  <si>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</si>
  <si>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</si>
  <si>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</si>
  <si>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</si>
  <si>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</si>
  <si>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</si>
  <si>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</si>
  <si>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</si>
  <si>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</si>
  <si>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</si>
  <si>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</si>
  <si>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</si>
  <si>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</si>
  <si>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</si>
  <si>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</si>
  <si>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</si>
  <si>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</si>
  <si>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</si>
  <si>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</si>
  <si>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</si>
  <si>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</si>
  <si>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</si>
  <si>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</si>
  <si>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</si>
  <si>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</si>
  <si>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</si>
  <si>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</si>
  <si>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</si>
  <si>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</si>
  <si>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</si>
  <si>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</si>
  <si>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</si>
  <si>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</si>
  <si>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</si>
  <si>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</si>
  <si>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</si>
  <si>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</si>
  <si>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</si>
  <si>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</si>
  <si>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</si>
  <si>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</si>
  <si>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</si>
  <si>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</si>
  <si>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</si>
  <si>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</si>
  <si>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</si>
  <si>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</si>
  <si>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</si>
  <si>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</si>
  <si>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</si>
  <si>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</si>
  <si>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</si>
  <si>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</si>
  <si>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</si>
  <si>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</si>
  <si>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</si>
  <si>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</si>
  <si>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</si>
  <si>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</si>
  <si>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</si>
  <si>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</si>
  <si>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</si>
  <si>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</si>
  <si>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</si>
  <si>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</si>
  <si>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</si>
  <si>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</si>
  <si>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</si>
  <si>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</si>
  <si>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</si>
  <si>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</si>
  <si>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</si>
  <si>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</si>
  <si>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</si>
  <si>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</si>
  <si>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</si>
  <si>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</si>
  <si>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</si>
  <si>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</si>
  <si>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</si>
  <si>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</si>
  <si>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</si>
  <si>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</si>
  <si>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</si>
  <si>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</si>
  <si>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</si>
  <si>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</si>
  <si>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</si>
  <si>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</si>
  <si>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</si>
  <si>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</si>
  <si>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</si>
  <si>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</si>
  <si>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</si>
  <si>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</si>
  <si>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</si>
  <si>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</si>
  <si>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</si>
  <si>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</si>
  <si>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</si>
  <si>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</si>
  <si>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</si>
  <si>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</si>
  <si>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</si>
  <si>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</si>
  <si>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</si>
  <si>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</si>
  <si>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</si>
  <si>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</si>
  <si>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</si>
  <si>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</si>
  <si>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</si>
  <si>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</si>
  <si>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</si>
  <si>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</si>
  <si>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</si>
  <si>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</si>
  <si>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</si>
  <si>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</si>
  <si>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</si>
  <si>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</si>
  <si>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</si>
  <si>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</si>
  <si>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</si>
  <si>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</si>
  <si>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</si>
  <si>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</si>
  <si>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</si>
  <si>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</si>
  <si>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</si>
  <si>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</si>
  <si>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</si>
  <si>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</si>
  <si>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</si>
  <si>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</si>
  <si>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</si>
  <si>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</si>
  <si>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</si>
  <si>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</si>
  <si>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</si>
  <si>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</si>
  <si>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</si>
  <si>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</si>
  <si>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</si>
  <si>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</si>
  <si>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</si>
  <si>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</si>
  <si>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</si>
  <si>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</si>
  <si>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</si>
  <si>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</si>
  <si>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</si>
  <si>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</si>
  <si>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</si>
  <si>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</si>
  <si>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</si>
  <si>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</si>
  <si>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</si>
  <si>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</si>
  <si>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</si>
  <si>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</si>
  <si>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</si>
  <si>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</si>
  <si>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</si>
  <si>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</si>
  <si>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</si>
  <si>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</si>
  <si>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</si>
  <si>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</si>
  <si>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</si>
  <si>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</si>
  <si>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</si>
  <si>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</si>
  <si>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</si>
  <si>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</si>
  <si>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</si>
  <si>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</si>
  <si>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</si>
  <si>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</si>
  <si>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</si>
  <si>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</si>
  <si>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</si>
  <si>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</si>
  <si>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</si>
  <si>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</si>
  <si>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</si>
  <si>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</si>
  <si>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</si>
  <si>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</si>
  <si>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</si>
  <si>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</si>
  <si>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</si>
  <si>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</si>
  <si>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</si>
  <si>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</si>
  <si>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</si>
  <si>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</si>
  <si>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</si>
  <si>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</si>
  <si>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</si>
  <si>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</si>
  <si>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</si>
  <si>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</si>
  <si>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</si>
  <si>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</si>
  <si>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</si>
  <si>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</si>
  <si>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</si>
  <si>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</si>
  <si>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</si>
  <si>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</si>
  <si>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</si>
  <si>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</si>
  <si>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</si>
  <si>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</si>
  <si>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</si>
  <si>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</si>
  <si>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</si>
  <si>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</si>
  <si>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</si>
  <si>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</si>
  <si>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</si>
  <si>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</si>
  <si>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</si>
  <si>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</si>
  <si>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</si>
  <si>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</si>
  <si>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</si>
  <si>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</si>
  <si>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</si>
  <si>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</si>
  <si>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</si>
  <si>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</si>
  <si>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</si>
  <si>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</si>
  <si>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</si>
  <si>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</si>
  <si>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</si>
  <si>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</si>
  <si>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</si>
  <si>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</si>
  <si>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</si>
  <si>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</si>
  <si>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</si>
  <si>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</si>
  <si>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</si>
  <si>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</si>
  <si>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</si>
  <si>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</si>
  <si>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</si>
  <si>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</si>
  <si>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</si>
  <si>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</si>
  <si>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</si>
  <si>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</si>
  <si>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</si>
  <si>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</si>
  <si>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</si>
  <si>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</si>
  <si>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</si>
  <si>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</si>
  <si>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</si>
  <si>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</si>
  <si>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</si>
  <si>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</si>
  <si>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</si>
  <si>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</si>
  <si>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</si>
  <si>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</si>
  <si>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</si>
  <si>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</si>
  <si>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</si>
  <si>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</si>
  <si>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</si>
  <si>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</si>
  <si>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</si>
  <si>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</si>
  <si>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</si>
  <si>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</si>
  <si>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</si>
  <si>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</si>
  <si>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</si>
  <si>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</si>
  <si>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</si>
  <si>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</si>
  <si>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</si>
  <si>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</si>
  <si>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</si>
  <si>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</si>
  <si>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</si>
  <si>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</si>
  <si>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</si>
  <si>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</si>
  <si>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</si>
  <si>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</si>
  <si>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</si>
  <si>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</si>
  <si>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</si>
  <si>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</si>
  <si>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</si>
  <si>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</si>
  <si>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</si>
  <si>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</si>
  <si>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</si>
  <si>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</si>
  <si>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</si>
  <si>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</si>
  <si>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</si>
  <si>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</si>
  <si>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</si>
  <si>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</si>
  <si>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</si>
  <si>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</si>
  <si>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</si>
  <si>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</si>
  <si>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</si>
  <si>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</si>
  <si>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</si>
  <si>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</si>
  <si>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</si>
  <si>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</si>
  <si>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</si>
  <si>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</si>
  <si>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</si>
  <si>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</si>
  <si>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</si>
  <si>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</si>
  <si>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</si>
  <si>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</si>
  <si>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</si>
  <si>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</si>
  <si>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</si>
  <si>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</si>
  <si>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</si>
  <si>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</si>
  <si>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</si>
  <si>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</si>
  <si>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</si>
  <si>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</si>
  <si>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</si>
  <si>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</si>
  <si>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</si>
  <si>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</si>
  <si>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</si>
  <si>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</si>
  <si>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</si>
  <si>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</si>
  <si>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</si>
  <si>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</si>
  <si>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</si>
  <si>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</si>
  <si>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</si>
  <si>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</si>
  <si>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</si>
  <si>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</si>
  <si>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</si>
  <si>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</si>
  <si>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</si>
  <si>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</si>
  <si>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</si>
  <si>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</si>
  <si>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</si>
  <si>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</si>
  <si>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</si>
  <si>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</si>
  <si>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</si>
  <si>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</si>
  <si>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</si>
  <si>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</si>
  <si>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</si>
  <si>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</si>
  <si>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</si>
  <si>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</si>
  <si>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</si>
  <si>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</si>
  <si>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</si>
  <si>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</si>
  <si>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</si>
  <si>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</si>
  <si>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</si>
  <si>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</si>
  <si>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</si>
  <si>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</si>
  <si>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</si>
  <si>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</si>
  <si>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</si>
  <si>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</si>
  <si>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</si>
  <si>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</si>
  <si>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</si>
  <si>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</si>
  <si>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</si>
  <si>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</si>
  <si>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</si>
  <si>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</si>
  <si>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</si>
  <si>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</si>
  <si>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</si>
  <si>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</si>
  <si>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</si>
  <si>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</si>
  <si>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</si>
  <si>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</si>
  <si>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</si>
  <si>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</si>
  <si>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</si>
  <si>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</si>
  <si>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</si>
  <si>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</si>
  <si>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</si>
  <si>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</si>
  <si>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</si>
  <si>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</si>
  <si>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</si>
  <si>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</si>
  <si>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</si>
  <si>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</si>
  <si>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</si>
  <si>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</si>
  <si>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</si>
  <si>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</si>
  <si>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</si>
  <si>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</si>
  <si>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</si>
  <si>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</si>
  <si>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</si>
  <si>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</si>
  <si>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</si>
  <si>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</si>
  <si>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</si>
  <si>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</si>
  <si>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</si>
  <si>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</si>
  <si>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</si>
  <si>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</si>
  <si>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</si>
  <si>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</si>
  <si>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</si>
  <si>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</si>
  <si>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</si>
  <si>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</si>
  <si>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</si>
  <si>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</si>
  <si>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</si>
  <si>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</si>
  <si>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</si>
  <si>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</si>
  <si>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</si>
  <si>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</si>
  <si>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</si>
  <si>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</si>
  <si>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</si>
  <si>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</si>
  <si>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</si>
  <si>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</si>
  <si>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</si>
  <si>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</si>
  <si>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</si>
  <si>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</si>
  <si>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</si>
  <si>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</si>
  <si>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</si>
  <si>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</si>
  <si>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</si>
  <si>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</si>
  <si>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</si>
  <si>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</si>
  <si>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</si>
  <si>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</si>
  <si>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</si>
  <si>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</si>
  <si>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</si>
  <si>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</si>
  <si>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</si>
  <si>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</si>
  <si>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</si>
  <si>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</si>
  <si>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</si>
  <si>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</si>
  <si>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</si>
  <si>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</si>
  <si>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</si>
  <si>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</si>
  <si>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</si>
  <si>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</si>
  <si>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</si>
  <si>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</si>
  <si>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</si>
  <si>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</si>
  <si>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</si>
  <si>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</si>
  <si>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</si>
  <si>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</si>
  <si>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</si>
  <si>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</si>
  <si>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</si>
  <si>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</si>
  <si>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</si>
  <si>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</si>
  <si>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</si>
  <si>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</si>
  <si>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</si>
  <si>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</si>
  <si>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</si>
  <si>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</si>
  <si>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</si>
  <si>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</si>
  <si>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</si>
  <si>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</si>
  <si>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</si>
  <si>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</si>
  <si>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</si>
  <si>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</si>
  <si>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</si>
  <si>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</si>
  <si>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</si>
  <si>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</si>
  <si>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</si>
  <si>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</si>
  <si>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</si>
  <si>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</si>
  <si>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</si>
  <si>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</si>
  <si>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</si>
  <si>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</si>
  <si>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</si>
  <si>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</si>
  <si>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</si>
  <si>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</si>
  <si>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</si>
  <si>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</si>
  <si>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</si>
  <si>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</si>
  <si>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</si>
  <si>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</si>
  <si>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</si>
  <si>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</si>
  <si>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</si>
  <si>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</si>
  <si>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</si>
  <si>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</si>
  <si>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</si>
  <si>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</si>
  <si>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</si>
  <si>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</si>
  <si>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</si>
  <si>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</si>
  <si>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</si>
  <si>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</si>
  <si>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</si>
  <si>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</si>
  <si>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</si>
  <si>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</si>
  <si>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</si>
  <si>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</si>
  <si>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</si>
  <si>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</si>
  <si>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</si>
  <si>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</si>
  <si>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</si>
  <si>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</si>
  <si>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</si>
  <si>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</si>
  <si>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</si>
  <si>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</si>
  <si>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</si>
  <si>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</si>
  <si>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</si>
  <si>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</si>
  <si>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</si>
  <si>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</si>
  <si>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</si>
  <si>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</si>
  <si>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</si>
  <si>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</si>
  <si>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</si>
  <si>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</si>
  <si>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</si>
  <si>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</si>
  <si>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</si>
  <si>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</si>
  <si>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</si>
  <si>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</si>
  <si>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</si>
  <si>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</si>
  <si>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</si>
  <si>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</si>
  <si>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</si>
  <si>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</si>
  <si>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</si>
  <si>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</si>
  <si>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</si>
  <si>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</si>
  <si>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</si>
  <si>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</si>
  <si>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</si>
  <si>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</si>
  <si>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</si>
  <si>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</si>
  <si>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</si>
  <si>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</si>
  <si>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</si>
  <si>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</si>
  <si>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</si>
  <si>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</si>
  <si>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</si>
  <si>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</si>
  <si>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</si>
  <si>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</si>
  <si>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</si>
  <si>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</si>
  <si>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</si>
  <si>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</si>
  <si>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</si>
  <si>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</si>
  <si>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</si>
  <si>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</si>
  <si>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</si>
  <si>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</si>
  <si>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</si>
  <si>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</si>
  <si>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</si>
  <si>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</si>
  <si>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</si>
  <si>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</si>
  <si>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</si>
  <si>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</si>
  <si>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</si>
  <si>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</si>
  <si>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</si>
  <si>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</si>
  <si>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</si>
  <si>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</si>
  <si>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</si>
  <si>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</si>
  <si>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</si>
  <si>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</si>
  <si>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</si>
  <si>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</si>
  <si>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</si>
  <si>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</si>
  <si>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</si>
  <si>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</si>
  <si>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</si>
  <si>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</si>
  <si>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</si>
  <si>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</si>
  <si>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</si>
  <si>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</si>
  <si>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</si>
  <si>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</si>
  <si>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</si>
  <si>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</si>
  <si>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</si>
  <si>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</si>
  <si>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</si>
  <si>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</si>
  <si>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</si>
  <si>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</si>
  <si>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</si>
  <si>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</si>
  <si>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</si>
  <si>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</si>
  <si>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</si>
  <si>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</si>
  <si>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</si>
  <si>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</si>
  <si>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</si>
  <si>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</si>
  <si>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</si>
  <si>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</si>
  <si>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</si>
  <si>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</si>
  <si>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</si>
  <si>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</si>
  <si>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</si>
  <si>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</si>
  <si>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</si>
  <si>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</si>
  <si>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</si>
  <si>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</si>
  <si>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</si>
  <si>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</si>
  <si>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</si>
  <si>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</si>
  <si>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</si>
  <si>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</si>
  <si>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</si>
  <si>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</si>
  <si>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</si>
  <si>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</si>
  <si>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</si>
  <si>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</si>
  <si>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</si>
  <si>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</si>
  <si>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</si>
  <si>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</si>
  <si>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</si>
  <si>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</si>
  <si>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</si>
  <si>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</si>
  <si>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</si>
  <si>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</si>
  <si>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</si>
  <si>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</si>
  <si>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</si>
  <si>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</si>
  <si>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</si>
  <si>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</si>
  <si>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</si>
  <si>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</si>
  <si>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</si>
  <si>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</si>
  <si>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</si>
  <si>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</si>
  <si>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</si>
  <si>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</si>
  <si>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</si>
  <si>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</si>
  <si>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</si>
  <si>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</si>
  <si>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</si>
  <si>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</si>
  <si>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</si>
  <si>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</si>
  <si>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</si>
  <si>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</si>
  <si>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</si>
  <si>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</si>
  <si>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</si>
  <si>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</si>
  <si>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</si>
  <si>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</si>
  <si>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</si>
  <si>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</si>
  <si>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</si>
  <si>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</si>
  <si>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</si>
  <si>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</si>
  <si>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</si>
  <si>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</si>
  <si>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</si>
  <si>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</si>
  <si>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</si>
  <si>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</si>
  <si>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</si>
  <si>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</si>
  <si>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</si>
  <si>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</si>
  <si>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</si>
  <si>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</si>
  <si>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</si>
  <si>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</si>
  <si>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</si>
  <si>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</si>
  <si>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</si>
  <si>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</si>
  <si>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</si>
  <si>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</si>
  <si>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</si>
  <si>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</si>
  <si>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</si>
  <si>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</si>
  <si>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</si>
  <si>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</si>
  <si>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</si>
  <si>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</si>
  <si>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</si>
  <si>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</si>
  <si>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</si>
  <si>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</si>
  <si>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</si>
  <si>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</si>
  <si>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</si>
  <si>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</si>
  <si>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</si>
  <si>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</si>
  <si>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</si>
  <si>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</si>
  <si>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</si>
  <si>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</si>
  <si>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</si>
  <si>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</si>
  <si>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</si>
  <si>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</si>
  <si>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</si>
  <si>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</si>
  <si>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</si>
  <si>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</si>
  <si>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</si>
  <si>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</si>
  <si>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</si>
  <si>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</si>
  <si>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</si>
  <si>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</si>
  <si>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</si>
  <si>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</si>
  <si>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</si>
  <si>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</si>
  <si>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</si>
  <si>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</si>
  <si>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</si>
  <si>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</si>
  <si>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</si>
  <si>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</si>
  <si>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</si>
  <si>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</si>
  <si>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</si>
  <si>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</si>
  <si>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</si>
  <si>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</si>
  <si>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</si>
  <si>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</si>
  <si>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</si>
  <si>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</si>
  <si>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</si>
  <si>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</si>
  <si>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</si>
  <si>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</si>
  <si>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</si>
  <si>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</si>
  <si>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</si>
  <si>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</si>
  <si>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</si>
  <si>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</si>
  <si>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</si>
  <si>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</si>
  <si>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</si>
  <si>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</si>
  <si>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</si>
  <si>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</si>
  <si>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</si>
  <si>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</si>
  <si>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</si>
  <si>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</si>
  <si>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</si>
  <si>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</si>
  <si>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</si>
  <si>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</si>
  <si>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</si>
  <si>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</si>
  <si>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</si>
  <si>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</si>
  <si>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</si>
  <si>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</si>
  <si>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</si>
  <si>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</si>
  <si>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</si>
  <si>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</si>
  <si>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</si>
  <si>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</si>
  <si>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</si>
  <si>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</si>
  <si>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</si>
  <si>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</si>
  <si>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</si>
  <si>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</si>
  <si>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</si>
  <si>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</si>
  <si>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</si>
  <si>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</si>
  <si>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</si>
  <si>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</si>
  <si>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</si>
  <si>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</si>
  <si>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</si>
  <si>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</si>
  <si>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</si>
  <si>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</si>
  <si>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</si>
  <si>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</si>
  <si>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</si>
  <si>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</si>
  <si>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</si>
  <si>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</si>
  <si>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</si>
  <si>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</si>
  <si>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</si>
  <si>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</si>
  <si>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</si>
  <si>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</si>
  <si>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</si>
  <si>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</si>
  <si>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</si>
  <si>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</si>
  <si>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</si>
  <si>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</si>
  <si>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</si>
  <si>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</si>
  <si>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</si>
  <si>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</si>
  <si>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</si>
  <si>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</si>
  <si>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</si>
  <si>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</si>
  <si>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</si>
  <si>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</si>
  <si>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</si>
  <si>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</si>
  <si>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</si>
  <si>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</si>
  <si>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</si>
  <si>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</si>
  <si>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</si>
  <si>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</si>
  <si>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</si>
  <si>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</si>
  <si>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</si>
  <si>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</si>
  <si>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</si>
  <si>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</si>
  <si>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</si>
  <si>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</si>
  <si>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</si>
  <si>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</si>
  <si>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</si>
  <si>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</si>
  <si>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</si>
  <si>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</si>
  <si>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</si>
  <si>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</si>
  <si>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</si>
  <si>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</si>
  <si>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</si>
  <si>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</si>
  <si>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</si>
  <si>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</si>
  <si>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</si>
  <si>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</si>
  <si>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</si>
  <si>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</si>
  <si>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</si>
  <si>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</si>
  <si>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</si>
  <si>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</si>
  <si>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</si>
  <si>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</si>
  <si>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</si>
  <si>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</si>
  <si>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</si>
  <si>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</si>
  <si>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</si>
  <si>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</si>
  <si>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</si>
  <si>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</si>
  <si>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</si>
  <si>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</si>
  <si>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</si>
  <si>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</si>
  <si>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</si>
  <si>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</si>
  <si>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</si>
  <si>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</si>
  <si>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</si>
  <si>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</si>
  <si>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</si>
  <si>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</si>
  <si>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</si>
  <si>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</si>
  <si>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</si>
  <si>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</si>
  <si>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</si>
  <si>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</si>
  <si>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</si>
  <si>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</si>
  <si>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</si>
  <si>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</si>
  <si>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</si>
  <si>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</si>
  <si>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</si>
  <si>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</si>
  <si>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</si>
  <si>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</si>
  <si>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</si>
  <si>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</si>
  <si>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</si>
  <si>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</si>
  <si>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</si>
  <si>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</si>
  <si>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</si>
  <si>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</si>
  <si>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</si>
  <si>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</si>
  <si>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</si>
  <si>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</si>
  <si>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</si>
  <si>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</si>
  <si>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</si>
  <si>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</si>
  <si>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</si>
  <si>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</si>
  <si>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</si>
  <si>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</si>
  <si>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</si>
  <si>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</si>
  <si>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</si>
  <si>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</si>
  <si>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</si>
  <si>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</si>
  <si>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</si>
  <si>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</si>
  <si>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</si>
  <si>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</si>
  <si>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</si>
  <si>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</si>
  <si>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</si>
  <si>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</si>
  <si>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</si>
  <si>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</si>
  <si>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</si>
  <si>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</si>
  <si>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</si>
  <si>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</si>
  <si>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</si>
  <si>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</si>
  <si>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</si>
  <si>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</si>
  <si>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</si>
  <si>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</si>
  <si>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</si>
  <si>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</si>
  <si>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</si>
  <si>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</si>
  <si>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</si>
  <si>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</si>
  <si>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</si>
  <si>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</si>
  <si>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</si>
  <si>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</si>
  <si>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</si>
  <si>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</si>
  <si>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</si>
  <si>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</si>
  <si>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</si>
  <si>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</si>
  <si>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</si>
  <si>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</si>
  <si>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</si>
  <si>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</si>
  <si>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</si>
  <si>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</si>
  <si>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</si>
  <si>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</si>
  <si>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</si>
  <si>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</si>
  <si>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</si>
  <si>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</si>
  <si>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</si>
  <si>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</si>
  <si>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</si>
  <si>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</si>
  <si>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</si>
  <si>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</si>
  <si>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</si>
  <si>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</si>
  <si>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</si>
  <si>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</si>
  <si>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</si>
  <si>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</si>
  <si>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</si>
  <si>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</si>
  <si>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</si>
  <si>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</si>
  <si>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</si>
  <si>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</si>
  <si>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</si>
  <si>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</si>
  <si>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</si>
  <si>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</si>
  <si>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</si>
  <si>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</si>
  <si>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</si>
  <si>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</si>
  <si>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</si>
  <si>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</si>
  <si>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</si>
  <si>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</si>
  <si>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</si>
  <si>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</si>
  <si>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</si>
  <si>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</si>
  <si>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</si>
  <si>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</si>
  <si>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</si>
  <si>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</si>
  <si>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</si>
  <si>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</si>
  <si>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</si>
  <si>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</si>
  <si>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</si>
  <si>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</si>
  <si>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</si>
  <si>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</si>
  <si>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</si>
  <si>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</si>
  <si>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</si>
  <si>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</si>
  <si>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</si>
  <si>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</si>
  <si>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</si>
  <si>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</si>
  <si>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</si>
  <si>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</si>
  <si>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</si>
  <si>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</si>
  <si>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</si>
  <si>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</si>
  <si>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</si>
  <si>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</si>
  <si>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</si>
  <si>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</si>
  <si>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</si>
  <si>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</si>
  <si>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</si>
  <si>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</si>
  <si>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</si>
  <si>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</si>
  <si>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</si>
  <si>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</si>
  <si>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</si>
  <si>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</si>
  <si>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</si>
  <si>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</si>
  <si>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</si>
  <si>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</si>
  <si>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</si>
  <si>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</si>
  <si>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</si>
  <si>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</si>
  <si>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</si>
  <si>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</si>
  <si>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</si>
  <si>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</si>
  <si>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</si>
  <si>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</si>
  <si>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</si>
  <si>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</si>
  <si>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</si>
  <si>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</si>
  <si>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</si>
  <si>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</si>
  <si>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</si>
  <si>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</si>
  <si>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</si>
  <si>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</si>
  <si>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</si>
  <si>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</si>
  <si>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</si>
  <si>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</si>
  <si>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</si>
  <si>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</si>
  <si>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</si>
  <si>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</si>
  <si>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</si>
  <si>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</si>
  <si>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</si>
  <si>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</si>
  <si>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</si>
  <si>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</si>
  <si>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</si>
  <si>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</si>
  <si>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</si>
  <si>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</si>
  <si>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</si>
  <si>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</si>
  <si>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</si>
  <si>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</si>
  <si>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</si>
  <si>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</si>
  <si>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</si>
  <si>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</si>
  <si>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</si>
  <si>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</si>
  <si>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</si>
  <si>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</si>
  <si>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</si>
  <si>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</si>
  <si>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</si>
  <si>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</si>
  <si>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</si>
  <si>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</si>
  <si>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</si>
  <si>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</si>
  <si>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</si>
  <si>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</si>
  <si>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</si>
  <si>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</si>
  <si>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</si>
  <si>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</si>
  <si>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</si>
  <si>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</si>
  <si>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</si>
  <si>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</si>
  <si>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</si>
  <si>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</si>
  <si>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</si>
  <si>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</si>
  <si>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</si>
  <si>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</si>
  <si>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</si>
  <si>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</si>
  <si>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</si>
  <si>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</si>
  <si>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</si>
  <si>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</si>
  <si>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</si>
  <si>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</si>
  <si>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</si>
  <si>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</si>
  <si>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</si>
  <si>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</si>
  <si>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</si>
  <si>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</si>
  <si>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</si>
  <si>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</si>
  <si>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</si>
  <si>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</si>
  <si>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</si>
  <si>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</si>
  <si>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</si>
  <si>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</si>
  <si>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</si>
  <si>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</si>
  <si>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</si>
  <si>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</si>
  <si>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</si>
  <si>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</si>
  <si>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</si>
  <si>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</si>
  <si>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</si>
  <si>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</si>
  <si>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</si>
  <si>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</si>
  <si>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</si>
  <si>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</si>
  <si>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</si>
  <si>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</si>
  <si>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</si>
  <si>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</si>
  <si>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</si>
  <si>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</si>
  <si>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</si>
  <si>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</si>
  <si>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</si>
  <si>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</si>
  <si>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</si>
  <si>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</si>
  <si>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</si>
  <si>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</si>
  <si>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</si>
  <si>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</si>
  <si>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</si>
  <si>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</si>
  <si>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</si>
  <si>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</si>
  <si>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</si>
  <si>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</si>
  <si>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</si>
  <si>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</si>
  <si>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</si>
  <si>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</si>
  <si>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</si>
  <si>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</si>
  <si>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</si>
  <si>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</si>
  <si>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</si>
  <si>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</si>
  <si>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</si>
  <si>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</si>
  <si>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</si>
  <si>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</si>
  <si>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</si>
  <si>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</si>
  <si>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</si>
  <si>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</si>
  <si>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</si>
  <si>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</si>
  <si>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</si>
  <si>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</si>
  <si>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</si>
  <si>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</si>
  <si>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</si>
  <si>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</si>
  <si>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</si>
  <si>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</si>
  <si>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</si>
  <si>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</si>
  <si>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</si>
  <si>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</si>
  <si>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</si>
  <si>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</si>
  <si>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</si>
  <si>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</si>
  <si>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</si>
  <si>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</si>
  <si>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</si>
  <si>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</si>
  <si>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</si>
  <si>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</si>
  <si>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</si>
  <si>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</si>
  <si>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</si>
  <si>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</si>
  <si>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</si>
  <si>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</si>
  <si>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</si>
  <si>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</si>
  <si>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</si>
  <si>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</si>
  <si>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</si>
  <si>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</si>
  <si>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</si>
  <si>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</si>
  <si>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</si>
  <si>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</si>
  <si>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</si>
  <si>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</si>
  <si>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</si>
  <si>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</si>
  <si>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</si>
  <si>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</si>
  <si>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</si>
  <si>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</si>
  <si>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</si>
  <si>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</si>
  <si>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</si>
  <si>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</si>
  <si>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</si>
  <si>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</si>
  <si>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</si>
  <si>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</si>
  <si>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</si>
  <si>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</si>
  <si>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</si>
  <si>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</si>
  <si>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</si>
  <si>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</si>
  <si>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</si>
  <si>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</si>
  <si>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</si>
  <si>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</si>
  <si>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</si>
  <si>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</si>
  <si>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</si>
  <si>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</si>
  <si>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</si>
  <si>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</si>
  <si>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</si>
  <si>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</si>
  <si>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</si>
  <si>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</si>
  <si>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</si>
  <si>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</si>
  <si>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</si>
  <si>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</si>
  <si>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</si>
  <si>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</si>
  <si>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</si>
  <si>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</si>
  <si>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</si>
  <si>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</si>
  <si>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</si>
  <si>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</si>
  <si>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</si>
  <si>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</si>
  <si>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</si>
  <si>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</si>
  <si>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</si>
  <si>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</si>
  <si>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</si>
  <si>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</si>
  <si>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</si>
  <si>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</si>
  <si>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</si>
  <si>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</si>
  <si>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</si>
  <si>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</si>
  <si>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</si>
  <si>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</si>
  <si>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</si>
  <si>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</si>
  <si>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</si>
  <si>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</si>
  <si>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</si>
  <si>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</si>
  <si>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</si>
  <si>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</si>
  <si>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</si>
  <si>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</si>
  <si>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</si>
  <si>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</si>
  <si>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</si>
  <si>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</si>
  <si>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</si>
  <si>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</si>
  <si>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</si>
  <si>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</si>
  <si>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</si>
  <si>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</si>
  <si>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</si>
  <si>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</si>
  <si>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</si>
  <si>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</si>
  <si>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</si>
  <si>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</si>
  <si>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</si>
  <si>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</si>
  <si>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</si>
  <si>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</si>
  <si>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</si>
  <si>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</si>
  <si>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</si>
  <si>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</si>
  <si>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</si>
  <si>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</si>
  <si>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</si>
  <si>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</si>
  <si>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</si>
  <si>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</si>
  <si>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</si>
  <si>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</si>
  <si>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</si>
  <si>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</si>
  <si>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</si>
  <si>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</si>
  <si>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</si>
  <si>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</si>
  <si>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</si>
  <si>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</si>
  <si>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</si>
  <si>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</si>
  <si>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</si>
  <si>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</si>
  <si>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</si>
  <si>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</si>
  <si>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</si>
  <si>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</si>
  <si>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</si>
  <si>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</si>
  <si>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</si>
  <si>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</si>
  <si>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</si>
  <si>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</si>
  <si>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</si>
  <si>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</si>
  <si>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</si>
  <si>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</si>
  <si>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</si>
  <si>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</si>
  <si>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</si>
  <si>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</si>
  <si>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</si>
  <si>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</si>
  <si>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</si>
  <si>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</si>
  <si>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</si>
  <si>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</si>
  <si>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</si>
  <si>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</si>
  <si>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</si>
  <si>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</si>
  <si>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</si>
  <si>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</si>
  <si>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</si>
  <si>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</si>
  <si>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</si>
  <si>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</si>
  <si>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</si>
  <si>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</si>
  <si>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</si>
  <si>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</si>
  <si>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</si>
  <si>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</si>
  <si>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</si>
  <si>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</si>
  <si>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</si>
  <si>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</si>
  <si>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</si>
  <si>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</si>
  <si>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</si>
  <si>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</si>
  <si>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</si>
  <si>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</si>
  <si>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</si>
  <si>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</si>
  <si>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</si>
  <si>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</si>
  <si>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</si>
  <si>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</si>
  <si>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</si>
  <si>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</si>
  <si>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</si>
  <si>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</si>
  <si>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</si>
  <si>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</si>
  <si>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</si>
  <si>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</si>
  <si>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</si>
  <si>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</si>
  <si>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</si>
  <si>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</si>
  <si>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</si>
  <si>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</si>
  <si>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</si>
  <si>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</si>
  <si>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</si>
  <si>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</si>
  <si>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</si>
  <si>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</si>
  <si>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</si>
  <si>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</si>
  <si>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</si>
  <si>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</si>
  <si>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</si>
  <si>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</si>
  <si>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</si>
  <si>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</si>
  <si>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</si>
  <si>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</si>
  <si>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</si>
  <si>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</si>
  <si>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</si>
  <si>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</si>
  <si>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</si>
  <si>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</si>
  <si>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</si>
  <si>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</si>
  <si>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</si>
  <si>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</si>
  <si>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</si>
  <si>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</si>
  <si>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</si>
  <si>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</si>
  <si>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</si>
  <si>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</si>
  <si>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</si>
  <si>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</si>
  <si>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</si>
  <si>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</si>
  <si>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</si>
  <si>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</si>
  <si>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</si>
  <si>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</si>
  <si>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</si>
  <si>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</si>
  <si>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</si>
  <si>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</si>
  <si>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</si>
  <si>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</si>
  <si>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</si>
  <si>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</si>
  <si>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</si>
  <si>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</si>
  <si>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</si>
  <si>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</si>
  <si>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</si>
  <si>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</si>
  <si>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</si>
  <si>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</si>
  <si>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</si>
  <si>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</si>
  <si>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</si>
  <si>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</si>
  <si>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</si>
  <si>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</si>
  <si>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</si>
  <si>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</si>
  <si>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</si>
  <si>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</si>
  <si>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</si>
  <si>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</si>
  <si>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</si>
  <si>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</si>
  <si>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</si>
  <si>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</si>
  <si>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</si>
  <si>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</si>
  <si>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</si>
  <si>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</si>
  <si>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</si>
  <si>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</si>
  <si>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</si>
  <si>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</si>
  <si>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</si>
  <si>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</si>
  <si>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</si>
  <si>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</si>
  <si>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</si>
  <si>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</si>
  <si>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</si>
  <si>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</si>
  <si>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</si>
  <si>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</si>
  <si>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</si>
  <si>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</si>
  <si>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</si>
  <si>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</si>
  <si>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</si>
  <si>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</si>
  <si>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</si>
  <si>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</si>
  <si>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</si>
  <si>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</si>
  <si>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</si>
  <si>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</si>
  <si>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</si>
  <si>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</si>
  <si>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</si>
  <si>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</si>
  <si>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</si>
  <si>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</si>
  <si>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</si>
  <si>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</si>
  <si>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</si>
  <si>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</si>
  <si>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</si>
  <si>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</si>
  <si>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</si>
  <si>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</si>
  <si>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</si>
  <si>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</si>
  <si>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</si>
  <si>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</si>
  <si>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</si>
  <si>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</si>
  <si>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</si>
  <si>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</si>
  <si>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</si>
  <si>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</si>
  <si>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</si>
  <si>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</si>
  <si>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</si>
  <si>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</si>
  <si>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</si>
  <si>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</si>
  <si>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</si>
  <si>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</si>
  <si>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</si>
  <si>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</si>
  <si>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</si>
  <si>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</si>
  <si>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</si>
  <si>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</si>
  <si>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</si>
  <si>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</si>
  <si>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</si>
  <si>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</si>
  <si>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</si>
  <si>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</si>
  <si>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</si>
  <si>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</si>
  <si>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</si>
  <si>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</si>
  <si>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</si>
  <si>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</si>
  <si>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</si>
  <si>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</si>
  <si>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</si>
  <si>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</si>
  <si>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</si>
  <si>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</si>
  <si>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</si>
  <si>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</si>
  <si>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</si>
  <si>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</si>
  <si>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</si>
  <si>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</si>
  <si>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</si>
  <si>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</si>
  <si>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</si>
  <si>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</si>
  <si>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</si>
  <si>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</si>
  <si>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</si>
  <si>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</si>
  <si>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</si>
  <si>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</si>
  <si>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</si>
  <si>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</si>
  <si>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</si>
  <si>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</si>
  <si>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</si>
  <si>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</si>
  <si>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</si>
  <si>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</si>
  <si>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</si>
  <si>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</si>
  <si>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</si>
  <si>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</si>
  <si>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</si>
  <si>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</si>
  <si>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</si>
  <si>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</si>
  <si>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</si>
  <si>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</si>
  <si>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</si>
  <si>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</si>
  <si>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</si>
  <si>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</si>
  <si>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</si>
  <si>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</si>
  <si>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</si>
  <si>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</si>
  <si>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</si>
  <si>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</si>
  <si>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</si>
  <si>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</si>
  <si>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</si>
  <si>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</si>
  <si>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</si>
  <si>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</si>
  <si>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</si>
  <si>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</si>
  <si>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</si>
  <si>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</si>
  <si>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</si>
  <si>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</si>
  <si>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</si>
  <si>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</si>
  <si>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</si>
  <si>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</si>
  <si>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</si>
  <si>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</si>
  <si>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</si>
  <si>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</si>
  <si>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</si>
  <si>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</si>
  <si>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</si>
  <si>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</si>
  <si>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</si>
  <si>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</si>
  <si>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</si>
  <si>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</si>
  <si>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</si>
  <si>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</si>
  <si>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</si>
  <si>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</si>
  <si>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</si>
  <si>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</si>
  <si>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</si>
  <si>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</si>
  <si>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</si>
  <si>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</si>
  <si>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</si>
  <si>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</si>
  <si>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</si>
  <si>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</si>
  <si>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</si>
  <si>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</si>
  <si>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</si>
  <si>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</si>
  <si>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</si>
  <si>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</si>
  <si>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</si>
  <si>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</si>
  <si>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</si>
  <si>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</si>
  <si>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</si>
  <si>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</si>
  <si>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</si>
  <si>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</si>
  <si>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</si>
  <si>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</si>
  <si>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</si>
  <si>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</si>
  <si>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</si>
  <si>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</si>
  <si>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</si>
  <si>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</si>
  <si>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</si>
  <si>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</si>
  <si>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</si>
  <si>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</si>
  <si>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</si>
  <si>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</si>
  <si>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</si>
  <si>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</si>
  <si>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</si>
  <si>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</si>
  <si>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</si>
  <si>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</si>
  <si>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</si>
  <si>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</si>
  <si>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</si>
  <si>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</si>
  <si>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</si>
  <si>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</si>
  <si>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</si>
  <si>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</si>
  <si>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</si>
  <si>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</si>
  <si>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</si>
  <si>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</si>
  <si>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</si>
  <si>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</si>
  <si>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</si>
  <si>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</si>
  <si>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</si>
  <si>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</si>
  <si>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</si>
  <si>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</si>
  <si>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</si>
  <si>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</si>
  <si>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</si>
  <si>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</si>
  <si>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</si>
  <si>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</si>
  <si>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</si>
  <si>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</si>
  <si>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</si>
  <si>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</si>
  <si>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</si>
  <si>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</si>
  <si>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</si>
  <si>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</si>
  <si>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</si>
  <si>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</si>
  <si>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</si>
  <si>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</si>
  <si>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</si>
  <si>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</si>
  <si>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</si>
  <si>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</si>
  <si>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</si>
  <si>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</si>
  <si>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</si>
  <si>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</si>
  <si>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</si>
  <si>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</si>
  <si>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</si>
  <si>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</si>
  <si>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</si>
  <si>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</si>
  <si>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</si>
  <si>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</si>
  <si>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</si>
  <si>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</si>
  <si>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</si>
  <si>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</si>
  <si>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</si>
  <si>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</si>
  <si>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</si>
  <si>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</si>
  <si>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</si>
  <si>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</si>
  <si>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</si>
  <si>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</si>
  <si>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</si>
  <si>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</si>
  <si>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</si>
  <si>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</si>
  <si>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</si>
  <si>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</si>
  <si>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</si>
  <si>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</si>
  <si>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</si>
  <si>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</si>
  <si>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</si>
  <si>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</si>
  <si>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</si>
  <si>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</si>
  <si>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</si>
  <si>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</si>
  <si>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</si>
  <si>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</si>
  <si>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</si>
  <si>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</si>
  <si>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</si>
  <si>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</si>
  <si>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</si>
  <si>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</si>
  <si>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</si>
  <si>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</si>
  <si>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</si>
  <si>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</si>
  <si>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</si>
  <si>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</si>
  <si>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</si>
  <si>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</si>
  <si>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</si>
  <si>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</si>
  <si>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</si>
  <si>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</si>
  <si>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</si>
  <si>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</si>
  <si>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</si>
  <si>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</si>
  <si>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</si>
  <si>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</si>
  <si>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</si>
  <si>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</si>
  <si>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</si>
  <si>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</si>
  <si>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</si>
  <si>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</si>
  <si>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</si>
  <si>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</si>
  <si>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</si>
  <si>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</si>
  <si>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</si>
  <si>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</si>
  <si>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</si>
  <si>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</si>
  <si>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</si>
  <si>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</si>
  <si>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</si>
  <si>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</si>
  <si>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</si>
  <si>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</si>
  <si>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</si>
  <si>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</si>
  <si>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</si>
  <si>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</si>
  <si>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</si>
  <si>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</si>
  <si>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</si>
  <si>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</si>
  <si>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</si>
  <si>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</si>
  <si>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</si>
  <si>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</si>
  <si>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</si>
  <si>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</si>
  <si>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</si>
  <si>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</si>
  <si>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</si>
  <si>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</si>
  <si>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</si>
  <si>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</si>
  <si>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</si>
  <si>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</si>
  <si>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</si>
  <si>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</si>
  <si>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</si>
  <si>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</si>
  <si>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</si>
  <si>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</si>
  <si>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</si>
  <si>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</si>
  <si>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</si>
  <si>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</si>
  <si>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</si>
  <si>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</si>
  <si>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</si>
  <si>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</si>
  <si>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</si>
  <si>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</si>
  <si>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</si>
  <si>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</si>
  <si>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</si>
  <si>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</si>
  <si>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</si>
  <si>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</si>
  <si>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</si>
  <si>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</si>
  <si>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</si>
  <si>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</si>
  <si>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</si>
  <si>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</si>
  <si>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</si>
  <si>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</si>
  <si>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</si>
  <si>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</si>
  <si>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</si>
  <si>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</si>
  <si>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</si>
  <si>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</si>
  <si>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</si>
  <si>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</si>
  <si>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</si>
  <si>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</si>
  <si>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</si>
  <si>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</si>
  <si>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</si>
  <si>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</si>
  <si>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</si>
  <si>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</si>
  <si>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</si>
  <si>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</si>
  <si>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</si>
  <si>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</si>
  <si>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</si>
  <si>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</si>
  <si>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</si>
  <si>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</si>
  <si>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</si>
  <si>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</si>
  <si>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</si>
  <si>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</si>
  <si>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</si>
  <si>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</si>
  <si>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</si>
  <si>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</si>
  <si>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</si>
  <si>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</si>
  <si>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</si>
  <si>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</si>
  <si>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</si>
  <si>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</si>
  <si>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</si>
  <si>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</si>
  <si>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</si>
  <si>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</si>
  <si>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</si>
  <si>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</si>
  <si>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</si>
  <si>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</si>
  <si>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</si>
  <si>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</si>
  <si>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</si>
  <si>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</si>
  <si>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</si>
  <si>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</si>
  <si>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</si>
  <si>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</si>
  <si>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</si>
  <si>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</si>
  <si>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</si>
  <si>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</si>
  <si>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</si>
  <si>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</si>
  <si>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</si>
  <si>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</si>
  <si>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</si>
  <si>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</si>
  <si>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</si>
  <si>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</si>
  <si>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</si>
  <si>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</si>
  <si>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</si>
  <si>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</si>
  <si>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</si>
  <si>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</si>
  <si>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</si>
  <si>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</si>
  <si>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</si>
  <si>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</si>
  <si>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</si>
  <si>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</si>
  <si>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</si>
  <si>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</si>
  <si>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</si>
  <si>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</si>
  <si>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</si>
  <si>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</si>
  <si>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</si>
  <si>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</si>
  <si>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</si>
  <si>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</si>
  <si>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</si>
  <si>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</si>
  <si>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</si>
  <si>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</si>
  <si>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</si>
  <si>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</si>
  <si>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</si>
  <si>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</si>
  <si>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</si>
  <si>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</si>
  <si>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</si>
  <si>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</si>
  <si>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</si>
  <si>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</si>
  <si>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</si>
  <si>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</si>
  <si>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</si>
  <si>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</si>
  <si>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</si>
  <si>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</si>
  <si>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</si>
  <si>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</si>
  <si>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</si>
  <si>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</si>
  <si>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</si>
  <si>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</si>
  <si>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</si>
  <si>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</si>
  <si>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</si>
  <si>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</si>
  <si>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</si>
  <si>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</si>
  <si>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</si>
  <si>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</si>
  <si>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</si>
  <si>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</si>
  <si>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</si>
  <si>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</si>
  <si>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</si>
  <si>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</si>
  <si>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</si>
  <si>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</si>
  <si>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</si>
  <si>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</si>
  <si>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</si>
  <si>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</si>
  <si>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</si>
  <si>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</si>
  <si>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</si>
  <si>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</si>
  <si>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</si>
  <si>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</si>
  <si>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</si>
  <si>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</si>
  <si>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</si>
  <si>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</si>
  <si>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</si>
  <si>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</si>
  <si>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</si>
  <si>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</si>
  <si>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</si>
  <si>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</si>
  <si>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</si>
  <si>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</si>
  <si>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</si>
  <si>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</si>
  <si>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</si>
  <si>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</si>
  <si>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</si>
  <si>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</si>
  <si>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</si>
  <si>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</si>
  <si>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</si>
  <si>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</si>
  <si>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</si>
  <si>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</si>
  <si>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</si>
  <si>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</si>
  <si>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</si>
  <si>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</si>
  <si>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</si>
  <si>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</si>
  <si>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</si>
  <si>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</si>
  <si>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</si>
  <si>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</si>
  <si>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</si>
  <si>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</si>
  <si>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</si>
  <si>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</si>
  <si>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</si>
  <si>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</si>
  <si>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</si>
  <si>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</si>
  <si>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</si>
  <si>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</si>
  <si>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</si>
  <si>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</si>
  <si>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</si>
  <si>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</si>
  <si>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</si>
  <si>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</si>
  <si>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</si>
  <si>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</si>
  <si>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</si>
  <si>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</si>
  <si>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</si>
  <si>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</si>
  <si>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</si>
  <si>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</si>
  <si>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</si>
  <si>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</si>
  <si>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</si>
  <si>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</si>
  <si>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</si>
  <si>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</si>
  <si>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</si>
  <si>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</si>
  <si>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</si>
  <si>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</si>
  <si>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</si>
  <si>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</si>
  <si>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</si>
  <si>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</si>
  <si>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</si>
  <si>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</si>
  <si>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</si>
  <si>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</si>
  <si>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</si>
  <si>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</si>
  <si>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</si>
  <si>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</si>
  <si>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</si>
  <si>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</si>
  <si>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</si>
  <si>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</si>
  <si>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</si>
  <si>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</si>
  <si>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</si>
  <si>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</si>
  <si>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</si>
  <si>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</si>
  <si>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</si>
  <si>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</si>
  <si>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</si>
  <si>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</si>
  <si>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</si>
  <si>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</si>
  <si>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</si>
  <si>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</si>
  <si>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</si>
  <si>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</si>
  <si>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</si>
  <si>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</si>
  <si>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</si>
  <si>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</si>
  <si>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</si>
  <si>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</si>
  <si>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</si>
  <si>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</si>
  <si>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</si>
  <si>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</si>
  <si>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</si>
  <si>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</si>
  <si>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</si>
  <si>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</si>
  <si>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</si>
  <si>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</si>
  <si>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</si>
  <si>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</si>
  <si>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</si>
  <si>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</si>
  <si>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</si>
  <si>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</si>
  <si>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</si>
  <si>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</si>
  <si>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</si>
  <si>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</si>
  <si>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</si>
  <si>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</si>
  <si>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</si>
  <si>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</si>
  <si>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</si>
  <si>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</si>
  <si>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</si>
  <si>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</si>
  <si>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</si>
  <si>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</si>
  <si>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</si>
  <si>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</si>
  <si>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</si>
  <si>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</si>
  <si>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</si>
  <si>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</si>
  <si>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</si>
  <si>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</si>
  <si>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</si>
  <si>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</si>
  <si>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</si>
  <si>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</si>
  <si>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</si>
  <si>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</si>
  <si>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</si>
  <si>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</si>
  <si>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</si>
  <si>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</si>
  <si>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</si>
  <si>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</si>
  <si>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</si>
  <si>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</si>
  <si>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</si>
  <si>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</si>
  <si>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</si>
  <si>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</si>
  <si>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</si>
  <si>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</si>
  <si>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</si>
  <si>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</si>
  <si>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</si>
  <si>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</si>
  <si>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</si>
  <si>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</si>
  <si>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</si>
  <si>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</si>
  <si>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</si>
  <si>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</si>
  <si>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</si>
  <si>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</si>
  <si>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</si>
  <si>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</si>
  <si>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</si>
  <si>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</si>
  <si>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</si>
  <si>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</si>
  <si>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</si>
  <si>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</si>
  <si>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</si>
  <si>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</si>
  <si>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</si>
  <si>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</si>
  <si>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</si>
  <si>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</si>
  <si>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</si>
  <si>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</si>
  <si>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</si>
  <si>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</si>
  <si>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</si>
  <si>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</si>
  <si>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</si>
  <si>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</si>
  <si>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</si>
  <si>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</si>
  <si>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</si>
  <si>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</si>
  <si>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</si>
  <si>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</si>
  <si>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</si>
  <si>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</si>
  <si>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</si>
  <si>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</si>
  <si>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</si>
  <si>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</si>
  <si>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</si>
  <si>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</si>
  <si>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</si>
  <si>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</si>
  <si>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</si>
  <si>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</si>
  <si>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</si>
  <si>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</si>
  <si>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</si>
  <si>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</si>
  <si>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</si>
  <si>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</si>
  <si>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</si>
  <si>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</si>
  <si>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</si>
  <si>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</si>
  <si>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</si>
  <si>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</si>
  <si>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</si>
  <si>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</si>
  <si>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</si>
  <si>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</si>
  <si>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</si>
  <si>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</si>
  <si>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</si>
  <si>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</si>
  <si>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</si>
  <si>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</si>
  <si>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</si>
  <si>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</si>
  <si>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</si>
  <si>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</si>
  <si>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</si>
  <si>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</si>
  <si>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</si>
  <si>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</si>
  <si>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</si>
  <si>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</si>
  <si>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</si>
  <si>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</si>
  <si>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</si>
  <si>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</si>
  <si>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</si>
  <si>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</si>
  <si>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</si>
  <si>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</si>
  <si>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</si>
  <si>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</si>
  <si>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</si>
  <si>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</si>
  <si>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</si>
  <si>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</si>
  <si>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</si>
  <si>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</si>
  <si>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</si>
  <si>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</si>
  <si>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</si>
  <si>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</si>
  <si>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</si>
  <si>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</si>
  <si>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</si>
  <si>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</si>
  <si>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</si>
  <si>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</si>
  <si>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</si>
  <si>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</si>
  <si>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</si>
  <si>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</si>
  <si>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</si>
  <si>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</si>
  <si>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</si>
  <si>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</si>
  <si>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</si>
  <si>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</si>
  <si>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</si>
  <si>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</si>
  <si>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</si>
  <si>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</si>
  <si>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</si>
  <si>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</si>
  <si>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</si>
  <si>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</si>
  <si>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</si>
  <si>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</si>
  <si>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</si>
  <si>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</si>
  <si>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</si>
  <si>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</si>
  <si>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</si>
  <si>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</si>
  <si>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</si>
  <si>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</si>
  <si>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</si>
  <si>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</si>
  <si>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</si>
  <si>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</si>
  <si>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</si>
  <si>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</si>
  <si>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</si>
  <si>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</si>
  <si>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</si>
  <si>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</si>
  <si>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</si>
  <si>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</si>
  <si>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</si>
  <si>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</si>
  <si>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</si>
  <si>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</si>
  <si>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</si>
  <si>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</si>
  <si>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</si>
  <si>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</si>
  <si>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</si>
  <si>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</si>
  <si>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</si>
  <si>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</si>
  <si>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</si>
  <si>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</si>
  <si>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</si>
  <si>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</si>
  <si>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</si>
  <si>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</si>
  <si>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</si>
  <si>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</si>
  <si>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</si>
  <si>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</si>
  <si>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</si>
  <si>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</si>
  <si>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</si>
  <si>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</si>
  <si>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</si>
  <si>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</si>
  <si>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</si>
  <si>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</si>
  <si>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</si>
  <si>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</si>
  <si>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</si>
  <si>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</si>
  <si>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</si>
  <si>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</si>
  <si>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</si>
  <si>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</si>
  <si>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</si>
  <si>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</si>
  <si>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</si>
  <si>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</si>
  <si>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</si>
  <si>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</si>
  <si>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</si>
  <si>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</si>
  <si>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</si>
  <si>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</si>
  <si>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</si>
  <si>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</si>
  <si>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</si>
  <si>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</si>
  <si>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</si>
  <si>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</si>
  <si>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</si>
  <si>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</si>
  <si>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</si>
  <si>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</si>
  <si>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</si>
  <si>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</si>
  <si>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</si>
  <si>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</si>
  <si>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</si>
  <si>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</si>
  <si>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</si>
  <si>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</si>
  <si>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</si>
  <si>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</si>
  <si>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</si>
  <si>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</si>
  <si>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</si>
  <si>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</si>
  <si>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</si>
  <si>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</si>
  <si>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</si>
  <si>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</si>
  <si>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</si>
  <si>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</si>
  <si>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</si>
  <si>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</si>
  <si>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</si>
  <si>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</si>
  <si>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</si>
  <si>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</si>
  <si>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</si>
  <si>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</si>
  <si>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</si>
  <si>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</si>
  <si>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</si>
  <si>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</si>
  <si>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</si>
  <si>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</si>
  <si>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</si>
  <si>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</si>
  <si>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</si>
  <si>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</si>
  <si>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</si>
  <si>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</si>
  <si>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</si>
  <si>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</si>
  <si>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</si>
  <si>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</si>
  <si>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</si>
  <si>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</si>
  <si>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</si>
  <si>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</si>
  <si>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</si>
  <si>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</si>
  <si>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</si>
  <si>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</si>
  <si>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</si>
  <si>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</si>
  <si>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</si>
  <si>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</si>
  <si>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</si>
  <si>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</si>
  <si>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</si>
  <si>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</si>
  <si>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</si>
  <si>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</si>
  <si>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</si>
  <si>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</si>
  <si>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</si>
  <si>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</si>
  <si>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</si>
  <si>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</si>
  <si>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</si>
  <si>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</si>
  <si>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</si>
  <si>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</si>
  <si>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</si>
  <si>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</si>
  <si>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</si>
  <si>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</si>
  <si>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</si>
  <si>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</si>
  <si>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</si>
  <si>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</si>
  <si>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</si>
  <si>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</si>
  <si>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</si>
  <si>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</si>
  <si>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</si>
  <si>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</si>
  <si>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</si>
  <si>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</si>
  <si>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</si>
  <si>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</si>
  <si>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</si>
  <si>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</si>
  <si>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</si>
  <si>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</si>
  <si>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</si>
  <si>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</si>
  <si>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</si>
  <si>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</si>
  <si>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</si>
  <si>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</si>
  <si>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</si>
  <si>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</si>
  <si>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</si>
  <si>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</si>
  <si>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</si>
  <si>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</si>
  <si>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</si>
  <si>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</si>
  <si>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</si>
  <si>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</si>
  <si>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</si>
  <si>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</si>
  <si>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</si>
  <si>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</si>
  <si>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</si>
  <si>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</si>
  <si>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</si>
  <si>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</si>
  <si>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</si>
  <si>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</si>
  <si>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</si>
  <si>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</si>
  <si>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</si>
  <si>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</si>
  <si>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</si>
  <si>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</si>
  <si>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</si>
  <si>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</si>
  <si>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</si>
  <si>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</si>
  <si>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</si>
  <si>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</si>
  <si>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</si>
  <si>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</si>
  <si>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</si>
  <si>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</si>
  <si>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</si>
  <si>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</si>
  <si>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</si>
  <si>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</si>
  <si>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</si>
  <si>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</si>
  <si>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</si>
  <si>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</si>
  <si>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</si>
  <si>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</si>
  <si>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</si>
  <si>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</si>
  <si>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</si>
  <si>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</si>
  <si>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</si>
  <si>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</si>
  <si>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</si>
  <si>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</si>
  <si>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</si>
  <si>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</si>
  <si>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</si>
  <si>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</si>
  <si>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</si>
  <si>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</si>
  <si>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</si>
  <si>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</si>
  <si>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</si>
  <si>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</si>
  <si>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</si>
  <si>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</si>
  <si>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</si>
  <si>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</si>
  <si>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</si>
  <si>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</si>
  <si>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</si>
  <si>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</si>
  <si>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</si>
  <si>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</si>
  <si>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</si>
  <si>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</si>
  <si>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</si>
  <si>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</si>
  <si>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</si>
  <si>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</si>
  <si>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</si>
  <si>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</si>
  <si>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</si>
  <si>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</si>
  <si>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</si>
  <si>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</si>
  <si>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</si>
  <si>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</si>
  <si>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</si>
  <si>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</si>
  <si>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</si>
  <si>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</si>
  <si>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</si>
  <si>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</si>
  <si>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</si>
  <si>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</si>
  <si>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</si>
  <si>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</si>
  <si>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</si>
  <si>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</si>
  <si>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</si>
  <si>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</si>
  <si>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</si>
  <si>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</si>
  <si>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</si>
  <si>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</si>
  <si>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</si>
  <si>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</si>
  <si>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</si>
  <si>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</si>
  <si>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</si>
  <si>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</si>
  <si>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</si>
  <si>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</si>
  <si>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</si>
  <si>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</si>
  <si>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</si>
  <si>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</si>
  <si>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</si>
  <si>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</si>
  <si>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</si>
  <si>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</si>
  <si>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</si>
  <si>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</si>
  <si>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</si>
  <si>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</si>
  <si>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</si>
  <si>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</si>
  <si>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</si>
  <si>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</si>
  <si>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</si>
  <si>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</si>
  <si>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</si>
  <si>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</si>
  <si>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</si>
  <si>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</si>
  <si>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</si>
  <si>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</si>
  <si>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</si>
  <si>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</si>
  <si>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</si>
  <si>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</si>
  <si>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</si>
  <si>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</si>
  <si>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</si>
  <si>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</si>
  <si>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</si>
  <si>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</si>
  <si>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</si>
  <si>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</si>
  <si>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</si>
  <si>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</si>
  <si>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</si>
  <si>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</si>
  <si>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</si>
  <si>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</si>
  <si>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</si>
  <si>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</si>
  <si>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</si>
  <si>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</si>
  <si>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</si>
  <si>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</si>
  <si>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</si>
  <si>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</si>
  <si>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</si>
  <si>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</si>
  <si>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</si>
  <si>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</si>
  <si>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</si>
  <si>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</si>
  <si>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</si>
  <si>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</si>
  <si>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</si>
  <si>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</si>
  <si>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</si>
  <si>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</si>
  <si>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</si>
  <si>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</si>
  <si>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</si>
  <si>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</si>
  <si>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</si>
  <si>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</si>
  <si>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</si>
  <si>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</si>
  <si>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</si>
  <si>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</si>
  <si>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</si>
  <si>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</si>
  <si>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</si>
  <si>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</si>
  <si>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</si>
  <si>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</si>
  <si>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</si>
  <si>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</si>
  <si>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</si>
  <si>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</si>
  <si>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</si>
  <si>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</si>
  <si>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</si>
  <si>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</si>
  <si>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</si>
  <si>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</si>
  <si>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</si>
  <si>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</si>
  <si>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</si>
  <si>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</si>
  <si>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</si>
  <si>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</si>
  <si>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</si>
  <si>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</si>
  <si>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</si>
  <si>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</si>
  <si>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</si>
  <si>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</si>
  <si>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</si>
  <si>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</si>
  <si>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</si>
  <si>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</si>
  <si>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</si>
  <si>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</si>
  <si>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</si>
  <si>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</si>
  <si>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</si>
  <si>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</si>
  <si>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</si>
  <si>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</si>
  <si>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</si>
  <si>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</si>
  <si>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</si>
  <si>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</si>
  <si>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</si>
  <si>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</si>
  <si>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</si>
  <si>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</si>
  <si>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</si>
  <si>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</si>
  <si>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</si>
  <si>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</si>
  <si>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</si>
  <si>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</si>
  <si>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</si>
  <si>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</si>
  <si>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</si>
  <si>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</si>
  <si>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</si>
  <si>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</si>
  <si>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</si>
  <si>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</si>
  <si>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</si>
  <si>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</si>
  <si>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</si>
  <si>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</si>
  <si>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</si>
  <si>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</si>
  <si>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</si>
  <si>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</si>
  <si>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</si>
  <si>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</si>
  <si>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</si>
  <si>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</si>
  <si>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</si>
  <si>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</si>
  <si>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</si>
  <si>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</si>
  <si>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</si>
  <si>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</si>
  <si>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</si>
  <si>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</si>
  <si>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</si>
  <si>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</si>
  <si>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</si>
  <si>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</si>
  <si>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</si>
  <si>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</si>
  <si>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</si>
  <si>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</si>
  <si>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</si>
  <si>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</si>
  <si>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</si>
  <si>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</si>
  <si>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</si>
  <si>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</si>
  <si>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</si>
  <si>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</si>
  <si>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</si>
  <si>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</si>
  <si>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</si>
  <si>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</si>
  <si>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</si>
  <si>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</si>
  <si>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</si>
  <si>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</si>
  <si>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</si>
  <si>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</si>
  <si>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</si>
  <si>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</si>
  <si>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</si>
  <si>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</si>
  <si>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</si>
  <si>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</si>
  <si>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</si>
  <si>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</si>
  <si>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</si>
  <si>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</si>
  <si>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</si>
  <si>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</si>
  <si>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</si>
  <si>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</si>
  <si>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</si>
  <si>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</si>
  <si>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</si>
  <si>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</si>
  <si>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</si>
  <si>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</si>
  <si>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</si>
  <si>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</si>
  <si>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</si>
  <si>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</si>
  <si>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</si>
  <si>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</si>
  <si>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</si>
  <si>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</si>
  <si>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</si>
  <si>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</si>
  <si>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</si>
  <si>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</si>
  <si>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</si>
  <si>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</si>
  <si>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</si>
  <si>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</si>
  <si>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</si>
  <si>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</si>
  <si>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</si>
  <si>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</si>
  <si>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</si>
  <si>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</si>
  <si>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</si>
  <si>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</si>
  <si>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</si>
  <si>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</si>
  <si>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</si>
  <si>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</si>
  <si>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</si>
  <si>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</si>
  <si>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</si>
  <si>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</si>
  <si>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</si>
  <si>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</si>
  <si>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</si>
  <si>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</si>
  <si>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</si>
  <si>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</si>
  <si>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</si>
  <si>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</si>
  <si>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</si>
  <si>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</si>
  <si>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</si>
  <si>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</si>
  <si>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</si>
  <si>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</si>
  <si>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</si>
  <si>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</si>
  <si>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</si>
  <si>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</si>
  <si>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</si>
  <si>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</si>
  <si>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</si>
  <si>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</si>
  <si>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</si>
  <si>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</si>
  <si>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</si>
  <si>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</si>
  <si>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</si>
  <si>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</si>
  <si>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</si>
  <si>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</si>
  <si>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</si>
  <si>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</si>
  <si>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</si>
  <si>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</si>
  <si>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</si>
  <si>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</si>
  <si>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</si>
  <si>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</si>
  <si>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</si>
  <si>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</si>
  <si>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</si>
  <si>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</si>
  <si>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</si>
  <si>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</si>
  <si>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</si>
  <si>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</si>
  <si>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</si>
  <si>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</si>
  <si>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</si>
  <si>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</si>
  <si>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</si>
  <si>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</si>
  <si>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</si>
  <si>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</si>
  <si>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</si>
  <si>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</si>
  <si>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</si>
  <si>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</si>
  <si>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</si>
  <si>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</si>
  <si>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</si>
  <si>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</si>
  <si>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</si>
  <si>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</si>
  <si>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</si>
  <si>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</si>
  <si>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</si>
  <si>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</si>
  <si>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</si>
  <si>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</si>
  <si>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</si>
  <si>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</si>
  <si>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</si>
  <si>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</si>
  <si>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</si>
  <si>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</si>
  <si>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</si>
  <si>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</si>
  <si>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</si>
  <si>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</si>
  <si>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</si>
  <si>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</si>
  <si>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</si>
  <si>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</si>
  <si>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</si>
  <si>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</si>
  <si>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</si>
  <si>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</si>
  <si>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</si>
  <si>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</si>
  <si>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</si>
  <si>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</si>
  <si>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</si>
  <si>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</si>
  <si>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</si>
  <si>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</si>
  <si>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</si>
  <si>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</si>
  <si>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</si>
  <si>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</si>
  <si>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</si>
  <si>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</si>
  <si>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</si>
  <si>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</si>
  <si>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</si>
  <si>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</si>
  <si>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</si>
  <si>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</si>
  <si>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</si>
  <si>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</si>
  <si>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</si>
  <si>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</si>
  <si>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</si>
  <si>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</si>
  <si>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</si>
  <si>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</si>
  <si>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</si>
  <si>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</si>
  <si>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</si>
  <si>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</si>
  <si>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</si>
  <si>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</si>
  <si>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</si>
  <si>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</si>
  <si>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</si>
  <si>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</si>
  <si>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</si>
  <si>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</si>
  <si>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</si>
  <si>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</si>
  <si>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</si>
  <si>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</si>
  <si>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</si>
  <si>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</si>
  <si>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</si>
  <si>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</si>
  <si>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</si>
  <si>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</si>
  <si>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</si>
  <si>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</si>
  <si>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</si>
  <si>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</si>
  <si>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</si>
  <si>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</si>
  <si>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</si>
  <si>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</si>
  <si>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</si>
  <si>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</si>
  <si>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</si>
  <si>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</si>
  <si>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</si>
  <si>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</si>
  <si>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</si>
  <si>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</si>
  <si>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</si>
  <si>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</si>
  <si>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</si>
  <si>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</si>
  <si>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</si>
  <si>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</si>
  <si>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</si>
  <si>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</si>
  <si>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</si>
  <si>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</si>
  <si>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</si>
  <si>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</si>
  <si>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</si>
  <si>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</si>
  <si>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</si>
  <si>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</si>
  <si>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</si>
  <si>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</si>
  <si>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</si>
  <si>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</si>
  <si>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</si>
  <si>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</si>
  <si>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</si>
  <si>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</si>
  <si>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</si>
  <si>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</si>
  <si>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</si>
  <si>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</si>
  <si>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</si>
  <si>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</si>
  <si>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</si>
  <si>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</si>
  <si>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</si>
  <si>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</si>
  <si>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</si>
  <si>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</si>
  <si>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</si>
  <si>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</si>
  <si>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</si>
  <si>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</si>
  <si>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</si>
  <si>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</si>
  <si>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</si>
  <si>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</si>
  <si>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</si>
  <si>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</si>
  <si>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</si>
  <si>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</si>
  <si>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</si>
  <si>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</si>
  <si>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</si>
  <si>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</si>
  <si>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</si>
  <si>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</si>
  <si>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</si>
  <si>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</si>
  <si>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</si>
  <si>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</si>
  <si>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</si>
  <si>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</si>
  <si>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</si>
  <si>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</si>
  <si>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</si>
  <si>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</si>
  <si>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</si>
  <si>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</si>
  <si>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</si>
  <si>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</si>
  <si>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</si>
  <si>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</si>
  <si>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</si>
  <si>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</si>
  <si>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</si>
  <si>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</si>
  <si>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</si>
  <si>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</si>
  <si>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</si>
  <si>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</si>
  <si>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</si>
  <si>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</si>
  <si>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</si>
  <si>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</si>
  <si>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</si>
  <si>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</si>
  <si>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</si>
  <si>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</si>
  <si>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</si>
  <si>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</si>
  <si>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</si>
  <si>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</si>
  <si>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</si>
  <si>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</si>
  <si>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</si>
  <si>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</si>
  <si>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</si>
  <si>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</si>
  <si>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</si>
  <si>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</si>
  <si>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</si>
  <si>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</si>
  <si>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</si>
  <si>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</si>
  <si>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</si>
  <si>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</si>
  <si>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</si>
  <si>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</si>
  <si>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</si>
  <si>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</si>
  <si>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</si>
  <si>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</si>
  <si>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</si>
  <si>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</si>
  <si>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</si>
  <si>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</si>
  <si>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</si>
  <si>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</si>
  <si>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</si>
  <si>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</si>
  <si>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</si>
  <si>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</si>
  <si>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</si>
  <si>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</si>
  <si>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</si>
  <si>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</si>
  <si>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</si>
  <si>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</si>
  <si>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</si>
  <si>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</si>
  <si>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</si>
  <si>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</si>
  <si>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</si>
  <si>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</si>
  <si>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</si>
  <si>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</si>
  <si>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</si>
  <si>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</si>
  <si>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</si>
  <si>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</si>
  <si>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</si>
  <si>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</si>
  <si>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</si>
  <si>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</si>
  <si>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</si>
  <si>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</si>
  <si>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</si>
  <si>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</si>
  <si>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</si>
  <si>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</si>
  <si>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</si>
  <si>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</si>
  <si>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</si>
  <si>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</si>
  <si>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</si>
  <si>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</si>
  <si>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</si>
  <si>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</si>
  <si>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</si>
  <si>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</si>
  <si>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</si>
  <si>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</si>
  <si>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</si>
  <si>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</si>
  <si>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</si>
  <si>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</si>
  <si>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</si>
  <si>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</si>
  <si>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</si>
  <si>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</si>
  <si>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</si>
  <si>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</si>
  <si>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</si>
  <si>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</si>
  <si>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</si>
  <si>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</si>
  <si>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</si>
  <si>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</si>
  <si>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</si>
  <si>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</si>
  <si>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</si>
  <si>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</si>
  <si>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</si>
  <si>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</si>
  <si>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</si>
  <si>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</si>
  <si>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</si>
  <si>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</si>
  <si>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</si>
  <si>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</si>
  <si>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</si>
  <si>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</si>
  <si>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</si>
  <si>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</si>
  <si>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</si>
  <si>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</si>
  <si>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</si>
  <si>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</si>
  <si>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</si>
  <si>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</si>
  <si>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</si>
  <si>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</si>
  <si>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</si>
  <si>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</si>
  <si>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</si>
  <si>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</si>
  <si>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</si>
  <si>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</si>
  <si>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</si>
  <si>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</si>
  <si>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</si>
  <si>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</si>
  <si>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</si>
  <si>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</si>
  <si>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</si>
  <si>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</si>
  <si>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</si>
  <si>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</si>
  <si>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</si>
  <si>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</si>
  <si>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</si>
  <si>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</si>
  <si>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</si>
  <si>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</si>
  <si>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</si>
  <si>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</si>
  <si>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</si>
  <si>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</si>
  <si>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</si>
  <si>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</si>
  <si>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</si>
  <si>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</si>
  <si>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</si>
  <si>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</si>
  <si>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</si>
  <si>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</si>
  <si>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</si>
  <si>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</si>
  <si>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</si>
  <si>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</si>
  <si>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</si>
  <si>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</si>
  <si>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</si>
  <si>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</si>
  <si>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</si>
  <si>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</si>
  <si>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</si>
  <si>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</si>
  <si>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</si>
  <si>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</si>
  <si>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</si>
  <si>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</si>
  <si>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</si>
  <si>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</si>
  <si>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</si>
  <si>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</si>
  <si>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</si>
  <si>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</si>
  <si>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</si>
  <si>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</si>
  <si>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</si>
  <si>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</si>
  <si>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</si>
  <si>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</si>
  <si>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</si>
  <si>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</si>
  <si>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</si>
  <si>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</si>
  <si>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</si>
  <si>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</si>
  <si>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</si>
  <si>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</si>
  <si>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</si>
  <si>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</si>
  <si>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</si>
  <si>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</si>
  <si>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</si>
  <si>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</si>
  <si>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</si>
  <si>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</si>
  <si>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</si>
  <si>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</si>
  <si>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</si>
  <si>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</si>
  <si>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</si>
  <si>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</si>
  <si>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</si>
  <si>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</si>
  <si>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</si>
  <si>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</si>
  <si>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</si>
  <si>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</si>
  <si>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</si>
  <si>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</si>
  <si>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</si>
  <si>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</si>
  <si>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</si>
  <si>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</si>
  <si>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</si>
  <si>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</si>
  <si>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</si>
  <si>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</si>
  <si>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</si>
  <si>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</si>
  <si>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</si>
  <si>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</si>
  <si>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</si>
  <si>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</si>
  <si>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</si>
  <si>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</si>
  <si>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</si>
  <si>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</si>
  <si>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</si>
  <si>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</si>
  <si>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</si>
  <si>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</si>
  <si>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</si>
  <si>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</si>
  <si>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</si>
  <si>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</si>
  <si>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</si>
  <si>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</si>
  <si>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</si>
  <si>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</si>
  <si>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</si>
  <si>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</si>
  <si>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</si>
  <si>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</si>
  <si>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</si>
  <si>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</si>
  <si>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</si>
  <si>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</si>
  <si>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</si>
  <si>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</si>
  <si>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</si>
  <si>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</si>
  <si>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</si>
  <si>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</si>
  <si>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</si>
  <si>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</si>
  <si>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</si>
  <si>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</si>
  <si>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</si>
  <si>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</si>
  <si>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</si>
  <si>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</si>
  <si>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</si>
  <si>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</si>
  <si>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</si>
  <si>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</si>
  <si>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</si>
  <si>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</si>
  <si>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</si>
  <si>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</si>
  <si>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</si>
  <si>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</si>
  <si>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</si>
  <si>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</si>
  <si>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</si>
  <si>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</si>
  <si>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</si>
  <si>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</si>
  <si>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</si>
  <si>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</si>
  <si>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</si>
  <si>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</si>
  <si>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</si>
  <si>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</si>
  <si>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</si>
  <si>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</si>
  <si>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</si>
  <si>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</si>
  <si>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</si>
  <si>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</si>
  <si>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</si>
  <si>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</si>
  <si>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</si>
  <si>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</si>
  <si>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</si>
  <si>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</si>
  <si>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</si>
  <si>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</si>
  <si>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</si>
  <si>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</si>
  <si>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</si>
  <si>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</si>
  <si>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</si>
  <si>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</si>
  <si>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</si>
  <si>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</si>
  <si>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</si>
  <si>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</si>
  <si>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</si>
  <si>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</si>
  <si>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</si>
  <si>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</si>
  <si>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</si>
  <si>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</si>
  <si>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</si>
  <si>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</si>
  <si>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</si>
  <si>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</si>
  <si>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</si>
  <si>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</si>
  <si>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</si>
  <si>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</si>
  <si>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</si>
  <si>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</si>
  <si>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</si>
  <si>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</si>
  <si>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</si>
  <si>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</si>
  <si>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</si>
  <si>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</si>
  <si>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</si>
  <si>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</si>
  <si>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</si>
  <si>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</si>
  <si>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</si>
  <si>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</si>
  <si>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</si>
  <si>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</si>
  <si>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</si>
  <si>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</si>
  <si>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</si>
  <si>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</si>
  <si>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</si>
  <si>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</si>
  <si>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</si>
  <si>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</si>
  <si>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</si>
  <si>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</si>
  <si>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</si>
  <si>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</si>
  <si>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</si>
  <si>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</si>
  <si>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</si>
  <si>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</si>
  <si>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</si>
  <si>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</si>
  <si>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</si>
  <si>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</si>
  <si>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</si>
  <si>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</si>
  <si>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</si>
  <si>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</si>
  <si>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</si>
  <si>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</si>
  <si>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</si>
  <si>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</si>
  <si>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</si>
  <si>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</si>
  <si>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</si>
  <si>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</si>
  <si>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</si>
  <si>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</si>
  <si>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</si>
  <si>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</si>
  <si>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</si>
  <si>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</si>
  <si>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</si>
  <si>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</si>
  <si>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</si>
  <si>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</si>
  <si>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</si>
  <si>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</si>
  <si>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</si>
  <si>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</si>
  <si>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</si>
  <si>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</si>
  <si>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</si>
  <si>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</si>
  <si>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</si>
  <si>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</si>
  <si>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</si>
  <si>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</si>
  <si>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</si>
  <si>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</si>
  <si>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</si>
  <si>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</si>
  <si>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</si>
  <si>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</si>
  <si>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</si>
  <si>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</si>
  <si>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</si>
  <si>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</si>
  <si>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</si>
  <si>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</si>
  <si>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</si>
  <si>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</si>
  <si>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</si>
  <si>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</si>
  <si>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</si>
  <si>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</si>
  <si>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</si>
  <si>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</si>
  <si>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</si>
  <si>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</si>
  <si>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</si>
  <si>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</si>
  <si>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</si>
  <si>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</si>
  <si>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</si>
  <si>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</si>
  <si>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</si>
  <si>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</si>
  <si>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</si>
  <si>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</si>
  <si>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</si>
  <si>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</si>
  <si>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</si>
  <si>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</si>
  <si>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</si>
  <si>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</si>
  <si>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</si>
  <si>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</si>
  <si>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</si>
  <si>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</si>
  <si>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</si>
  <si>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</si>
  <si>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</si>
  <si>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</si>
  <si>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</si>
  <si>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</si>
  <si>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</si>
  <si>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</si>
  <si>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</si>
  <si>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</si>
  <si>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</si>
  <si>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</si>
  <si>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</si>
  <si>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</si>
  <si>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</si>
  <si>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</si>
  <si>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</si>
  <si>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</si>
  <si>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</si>
  <si>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</si>
  <si>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</si>
  <si>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</si>
  <si>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</si>
  <si>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</si>
  <si>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</si>
  <si>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</si>
  <si>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</si>
  <si>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</si>
  <si>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</si>
  <si>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</si>
  <si>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</si>
  <si>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</si>
  <si>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</si>
  <si>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</si>
  <si>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</si>
  <si>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</si>
  <si>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</si>
  <si>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</si>
  <si>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</si>
  <si>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</si>
  <si>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</si>
  <si>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</si>
  <si>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</si>
  <si>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</si>
  <si>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</si>
  <si>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</si>
  <si>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</si>
  <si>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</si>
  <si>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</si>
  <si>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</si>
  <si>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</si>
  <si>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</si>
  <si>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</si>
  <si>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</si>
  <si>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</si>
  <si>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</si>
  <si>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</si>
  <si>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</si>
  <si>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</si>
  <si>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</si>
  <si>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</si>
  <si>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</si>
  <si>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</si>
  <si>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</si>
  <si>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</si>
  <si>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</si>
  <si>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</si>
  <si>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</si>
  <si>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</si>
  <si>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</si>
  <si>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</si>
  <si>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</si>
  <si>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</si>
  <si>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</si>
  <si>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</si>
  <si>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</si>
  <si>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</si>
  <si>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</si>
  <si>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</si>
  <si>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</si>
  <si>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</si>
  <si>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</si>
  <si>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</si>
  <si>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</si>
  <si>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</si>
  <si>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</si>
  <si>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</si>
  <si>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</si>
  <si>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</si>
  <si>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</si>
  <si>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</si>
  <si>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</si>
  <si>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</si>
  <si>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</si>
  <si>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</si>
  <si>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</si>
  <si>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</si>
  <si>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</si>
  <si>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</si>
  <si>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</si>
  <si>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</si>
  <si>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</si>
  <si>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</si>
  <si>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</si>
  <si>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</si>
  <si>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</si>
  <si>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</si>
  <si>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</si>
  <si>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</si>
  <si>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</si>
  <si>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</si>
  <si>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</si>
  <si>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</si>
  <si>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</si>
  <si>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</si>
  <si>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</si>
  <si>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</si>
  <si>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</si>
  <si>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</si>
  <si>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</si>
  <si>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</si>
  <si>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</si>
  <si>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</si>
  <si>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</si>
  <si>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</si>
  <si>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</si>
  <si>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</si>
  <si>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</si>
  <si>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</si>
  <si>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</si>
  <si>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</si>
  <si>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</si>
  <si>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</si>
  <si>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</si>
  <si>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</si>
  <si>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</si>
  <si>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</si>
  <si>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</si>
  <si>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</si>
  <si>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</si>
  <si>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</si>
  <si>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</si>
  <si>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</si>
  <si>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</si>
  <si>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</si>
  <si>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</si>
  <si>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</si>
  <si>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</si>
  <si>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</si>
  <si>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</si>
  <si>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</si>
  <si>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</si>
  <si>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</si>
  <si>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</si>
  <si>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</si>
  <si>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</si>
  <si>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</si>
  <si>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</si>
  <si>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</si>
  <si>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</si>
  <si>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</si>
  <si>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</si>
  <si>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</si>
  <si>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</si>
  <si>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</si>
  <si>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</si>
  <si>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</si>
  <si>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</si>
  <si>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</si>
  <si>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</si>
  <si>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</si>
  <si>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</si>
  <si>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</si>
  <si>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</si>
  <si>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</si>
  <si>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</si>
  <si>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</si>
  <si>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</si>
  <si>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</si>
  <si>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</si>
  <si>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</si>
  <si>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</si>
  <si>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</si>
  <si>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</si>
  <si>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</si>
  <si>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</si>
  <si>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</si>
  <si>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</si>
  <si>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</si>
  <si>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</si>
  <si>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</si>
  <si>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</si>
  <si>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</si>
  <si>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</si>
  <si>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</si>
  <si>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</si>
  <si>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</si>
  <si>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</si>
  <si>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</si>
  <si>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</si>
  <si>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</si>
  <si>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</si>
  <si>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</si>
  <si>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</si>
  <si>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</si>
  <si>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</si>
  <si>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</si>
  <si>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</si>
  <si>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</si>
  <si>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</si>
  <si>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</si>
  <si>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</si>
  <si>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</si>
  <si>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</si>
  <si>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</si>
  <si>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</si>
  <si>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</si>
  <si>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</si>
  <si>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</si>
  <si>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</si>
  <si>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</si>
  <si>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</si>
  <si>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</si>
  <si>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</si>
  <si>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</si>
  <si>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</si>
  <si>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</si>
  <si>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</si>
  <si>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</si>
  <si>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</si>
  <si>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</si>
  <si>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</si>
  <si>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</si>
  <si>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</si>
  <si>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</si>
  <si>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</si>
  <si>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</si>
  <si>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</si>
  <si>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</si>
  <si>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</si>
  <si>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</si>
  <si>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</si>
  <si>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</si>
  <si>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</si>
  <si>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</si>
  <si>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</si>
  <si>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</si>
  <si>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</si>
  <si>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</si>
  <si>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</si>
  <si>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</si>
  <si>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</si>
  <si>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</si>
  <si>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</si>
  <si>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</si>
  <si>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</si>
  <si>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</si>
  <si>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</si>
  <si>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</si>
  <si>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</si>
  <si>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</si>
  <si>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</si>
  <si>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</si>
  <si>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</si>
  <si>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</si>
  <si>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</si>
  <si>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</si>
  <si>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</si>
  <si>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</si>
  <si>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</si>
  <si>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</si>
  <si>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</si>
  <si>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</si>
  <si>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</si>
  <si>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</si>
  <si>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</si>
  <si>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</si>
  <si>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</si>
  <si>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</si>
  <si>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</si>
  <si>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</si>
  <si>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</si>
  <si>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</si>
  <si>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</si>
  <si>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</si>
  <si>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</si>
  <si>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</si>
  <si>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</si>
  <si>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</si>
  <si>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</si>
  <si>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</si>
  <si>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</si>
  <si>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</si>
  <si>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</si>
  <si>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</si>
  <si>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</si>
  <si>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</si>
  <si>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</si>
  <si>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</si>
  <si>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</si>
  <si>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</si>
  <si>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</si>
  <si>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</si>
  <si>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</si>
  <si>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</si>
  <si>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</si>
  <si>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</si>
  <si>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</si>
  <si>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</si>
  <si>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</si>
  <si>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</si>
  <si>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</si>
  <si>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</si>
  <si>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</si>
  <si>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</si>
  <si>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</si>
  <si>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</si>
  <si>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</si>
  <si>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</si>
  <si>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</si>
  <si>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</si>
  <si>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</si>
  <si>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</si>
  <si>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</si>
  <si>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</si>
  <si>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</si>
  <si>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</si>
  <si>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</si>
  <si>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</si>
  <si>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</si>
  <si>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</si>
  <si>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</si>
  <si>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</si>
  <si>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</si>
  <si>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</si>
  <si>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</si>
  <si>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</si>
  <si>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</si>
  <si>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</si>
  <si>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</si>
  <si>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</si>
  <si>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</si>
  <si>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</si>
  <si>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</si>
  <si>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</si>
  <si>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</si>
  <si>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</si>
  <si>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</si>
  <si>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</si>
  <si>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</si>
  <si>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</si>
  <si>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</si>
  <si>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</si>
  <si>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</si>
  <si>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</si>
  <si>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</si>
  <si>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</si>
  <si>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</si>
  <si>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</si>
  <si>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</si>
  <si>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</si>
  <si>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</si>
  <si>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</si>
  <si>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</si>
  <si>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</si>
  <si>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</si>
  <si>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</si>
  <si>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</si>
  <si>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</si>
  <si>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</si>
  <si>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</si>
  <si>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</si>
  <si>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</si>
  <si>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</si>
  <si>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</si>
  <si>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</si>
  <si>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</si>
  <si>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</si>
  <si>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</si>
  <si>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</si>
  <si>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</si>
  <si>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</si>
  <si>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</si>
  <si>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</si>
  <si>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</si>
  <si>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</si>
  <si>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</si>
  <si>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</si>
  <si>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</si>
  <si>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</si>
  <si>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</si>
  <si>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</si>
  <si>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</si>
  <si>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</si>
  <si>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</si>
  <si>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</si>
  <si>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</si>
  <si>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</si>
  <si>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</si>
  <si>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</si>
  <si>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</si>
  <si>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</si>
  <si>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</si>
  <si>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</si>
  <si>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</si>
  <si>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</si>
  <si>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</si>
  <si>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</si>
  <si>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</si>
  <si>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</si>
  <si>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</si>
  <si>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</si>
  <si>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</si>
  <si>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</si>
  <si>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</si>
  <si>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</si>
  <si>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</si>
  <si>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</si>
  <si>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</si>
  <si>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</si>
  <si>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</si>
  <si>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</si>
  <si>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</si>
  <si>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</si>
  <si>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</si>
  <si>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</si>
  <si>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</si>
  <si>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</si>
  <si>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</si>
  <si>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</si>
  <si>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</si>
  <si>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</si>
  <si>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</si>
  <si>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</si>
  <si>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</si>
  <si>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</si>
  <si>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</si>
  <si>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</si>
  <si>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</si>
  <si>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</si>
  <si>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</si>
  <si>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</si>
  <si>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</si>
  <si>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</si>
  <si>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</si>
  <si>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</si>
  <si>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</si>
  <si>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</si>
  <si>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</si>
  <si>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</si>
  <si>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</si>
  <si>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</si>
  <si>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</si>
  <si>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</si>
  <si>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</si>
  <si>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</si>
  <si>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</si>
  <si>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</si>
  <si>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</si>
  <si>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</si>
  <si>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</si>
  <si>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</si>
  <si>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</si>
  <si>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</si>
  <si>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</si>
  <si>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</si>
  <si>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</si>
  <si>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</si>
  <si>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</si>
  <si>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</si>
  <si>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</si>
  <si>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</si>
  <si>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</si>
  <si>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</si>
  <si>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</si>
  <si>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</si>
  <si>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</si>
  <si>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</si>
  <si>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</si>
  <si>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</si>
  <si>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</si>
  <si>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</si>
  <si>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</si>
  <si>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</si>
  <si>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</si>
  <si>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</si>
  <si>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</si>
  <si>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</si>
  <si>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</si>
  <si>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</si>
  <si>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</si>
  <si>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</si>
  <si>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</si>
  <si>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</si>
  <si>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</si>
  <si>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</si>
  <si>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</si>
  <si>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</si>
  <si>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</si>
  <si>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</si>
  <si>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</si>
  <si>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</si>
  <si>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</si>
  <si>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</si>
  <si>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</si>
  <si>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</si>
  <si>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</si>
  <si>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</si>
  <si>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</si>
  <si>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</si>
  <si>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</si>
  <si>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</si>
  <si>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</si>
  <si>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</si>
  <si>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</si>
  <si>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</si>
  <si>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</si>
  <si>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</si>
  <si>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</si>
  <si>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</si>
  <si>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</si>
  <si>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</si>
  <si>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</si>
  <si>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</si>
  <si>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</si>
  <si>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</si>
  <si>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</si>
  <si>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</si>
  <si>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</si>
  <si>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</si>
  <si>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</si>
  <si>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</si>
  <si>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</si>
  <si>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</si>
  <si>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</si>
  <si>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</si>
  <si>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</si>
  <si>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</si>
  <si>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</si>
  <si>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</si>
  <si>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</si>
  <si>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</si>
  <si>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</si>
  <si>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</si>
  <si>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</si>
  <si>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</si>
  <si>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</si>
  <si>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</si>
  <si>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</si>
  <si>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</si>
  <si>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</si>
  <si>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</si>
  <si>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</si>
  <si>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</si>
  <si>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</si>
  <si>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</si>
  <si>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</si>
  <si>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</si>
  <si>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</si>
  <si>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</si>
  <si>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</si>
  <si>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</si>
  <si>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</si>
  <si>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</si>
  <si>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</si>
  <si>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</si>
  <si>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</si>
  <si>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</si>
  <si>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</si>
  <si>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</si>
  <si>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</si>
  <si>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</si>
  <si>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</si>
  <si>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</si>
  <si>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</si>
  <si>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</si>
  <si>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</si>
  <si>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</si>
  <si>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</si>
  <si>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</si>
  <si>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</si>
  <si>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</si>
  <si>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</si>
  <si>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</si>
  <si>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</si>
  <si>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</si>
  <si>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</si>
  <si>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</si>
  <si>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</si>
  <si>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</si>
  <si>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</si>
  <si>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</si>
  <si>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</si>
  <si>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</si>
  <si>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</si>
  <si>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</si>
  <si>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</si>
  <si>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</si>
  <si>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</si>
  <si>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</si>
  <si>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</si>
  <si>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</si>
  <si>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</si>
  <si>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</si>
  <si>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</si>
  <si>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</si>
  <si>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</si>
  <si>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</si>
  <si>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</si>
  <si>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</si>
  <si>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</si>
  <si>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</si>
  <si>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</si>
  <si>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</si>
  <si>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</si>
  <si>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</si>
  <si>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</si>
  <si>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</si>
  <si>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</si>
  <si>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</si>
  <si>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</si>
  <si>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</si>
  <si>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</si>
  <si>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</si>
  <si>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</si>
  <si>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</si>
  <si>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</si>
  <si>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</si>
  <si>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</si>
  <si>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</si>
  <si>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</si>
  <si>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</si>
  <si>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</si>
  <si>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</si>
  <si>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</si>
  <si>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</si>
  <si>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</si>
  <si>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</si>
  <si>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</si>
  <si>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</si>
  <si>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</si>
  <si>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</si>
  <si>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</si>
  <si>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</si>
  <si>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</si>
  <si>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</si>
  <si>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</si>
  <si>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</si>
  <si>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</si>
  <si>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</si>
  <si>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</si>
  <si>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</si>
  <si>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</si>
  <si>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</si>
  <si>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</si>
  <si>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</si>
  <si>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</si>
  <si>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</si>
  <si>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</si>
  <si>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</si>
  <si>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</si>
  <si>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</si>
  <si>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</si>
  <si>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</si>
  <si>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</si>
  <si>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</si>
  <si>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</si>
  <si>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</si>
  <si>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</si>
  <si>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</si>
  <si>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</si>
  <si>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</si>
  <si>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</si>
  <si>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</si>
  <si>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</si>
  <si>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</si>
  <si>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</si>
  <si>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</si>
  <si>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</si>
  <si>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</si>
  <si>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</si>
  <si>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</si>
  <si>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</si>
  <si>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</si>
  <si>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</si>
  <si>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</si>
  <si>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</si>
  <si>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</si>
  <si>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</si>
  <si>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</si>
  <si>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</si>
  <si>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</si>
  <si>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</si>
  <si>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</si>
  <si>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</si>
  <si>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</si>
  <si>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</si>
  <si>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</si>
  <si>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</si>
  <si>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</si>
  <si>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</si>
  <si>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</si>
  <si>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</si>
  <si>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</si>
  <si>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</si>
  <si>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</si>
  <si>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</si>
  <si>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</si>
  <si>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</si>
  <si>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</si>
  <si>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</si>
  <si>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</si>
  <si>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</si>
  <si>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</si>
  <si>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</si>
  <si>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</si>
  <si>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</si>
  <si>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</si>
  <si>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</si>
  <si>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</si>
  <si>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</si>
  <si>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</si>
  <si>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</si>
  <si>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</si>
  <si>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</si>
  <si>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</si>
  <si>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</si>
  <si>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</si>
  <si>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</si>
  <si>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</si>
  <si>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</si>
  <si>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</si>
  <si>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</si>
  <si>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</si>
  <si>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</si>
  <si>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</si>
  <si>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</si>
  <si>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</si>
  <si>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</si>
  <si>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</si>
  <si>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</si>
  <si>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</si>
  <si>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</si>
  <si>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</si>
  <si>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</si>
  <si>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</si>
  <si>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</si>
  <si>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</si>
  <si>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</si>
  <si>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</si>
  <si>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</si>
  <si>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</si>
  <si>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</si>
  <si>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</si>
  <si>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</si>
  <si>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</si>
  <si>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</si>
  <si>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</si>
  <si>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</si>
  <si>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</si>
  <si>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</si>
  <si>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</si>
  <si>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</si>
  <si>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</si>
  <si>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</si>
  <si>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</si>
  <si>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</si>
  <si>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</si>
  <si>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</si>
  <si>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</si>
  <si>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</si>
  <si>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</si>
  <si>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</si>
  <si>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</si>
  <si>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</si>
  <si>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</si>
  <si>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</si>
  <si>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</si>
  <si>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</si>
  <si>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</si>
  <si>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</si>
  <si>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</si>
  <si>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</si>
  <si>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</si>
  <si>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</si>
  <si>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</si>
  <si>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</si>
  <si>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</si>
  <si>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</si>
  <si>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</si>
  <si>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</si>
  <si>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</si>
  <si>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</si>
  <si>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</si>
  <si>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</si>
  <si>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</si>
  <si>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</si>
  <si>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</si>
  <si>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</si>
  <si>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</si>
  <si>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</si>
  <si>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</si>
  <si>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</si>
  <si>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</si>
  <si>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</si>
  <si>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</si>
  <si>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</si>
  <si>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</si>
  <si>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</si>
  <si>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</si>
  <si>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</si>
  <si>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</si>
  <si>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</si>
  <si>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</si>
  <si>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</si>
  <si>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</si>
  <si>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</si>
  <si>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</si>
  <si>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</si>
  <si>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</si>
  <si>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</si>
  <si>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</si>
  <si>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</si>
  <si>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</si>
  <si>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</si>
  <si>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</si>
  <si>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</si>
  <si>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</si>
  <si>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</si>
  <si>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</si>
  <si>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</si>
  <si>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</si>
  <si>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</si>
  <si>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</si>
  <si>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</si>
  <si>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</si>
  <si>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</si>
  <si>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</si>
  <si>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</si>
  <si>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</si>
  <si>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</si>
  <si>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</si>
  <si>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</si>
  <si>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</si>
  <si>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</si>
  <si>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</si>
  <si>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</si>
  <si>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</si>
  <si>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</si>
  <si>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</si>
  <si>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</si>
  <si>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</si>
  <si>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</si>
  <si>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</si>
  <si>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</si>
  <si>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</si>
  <si>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</si>
  <si>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</si>
  <si>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</si>
  <si>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</si>
  <si>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</si>
  <si>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</si>
  <si>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</si>
  <si>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</si>
  <si>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</si>
  <si>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</si>
  <si>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</si>
  <si>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</si>
  <si>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</si>
  <si>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</si>
  <si>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</si>
  <si>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</si>
  <si>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</si>
  <si>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</si>
  <si>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</si>
  <si>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</si>
  <si>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</si>
  <si>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</si>
  <si>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</si>
  <si>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</si>
  <si>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</si>
  <si>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</si>
  <si>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</si>
  <si>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</si>
  <si>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</si>
  <si>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</si>
  <si>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</si>
  <si>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</si>
  <si>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</si>
  <si>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</si>
  <si>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</si>
  <si>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</si>
  <si>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</si>
  <si>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</si>
  <si>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</si>
  <si>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</si>
  <si>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</si>
  <si>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</si>
  <si>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</si>
  <si>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</si>
  <si>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</si>
  <si>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</si>
  <si>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</si>
  <si>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</si>
  <si>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</si>
  <si>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</si>
  <si>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</si>
  <si>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</si>
  <si>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</si>
  <si>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</si>
  <si>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</si>
  <si>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</si>
  <si>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</si>
  <si>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</si>
  <si>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</si>
  <si>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</si>
  <si>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</si>
  <si>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</si>
  <si>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</si>
  <si>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</si>
  <si>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</si>
  <si>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</si>
  <si>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</si>
  <si>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</si>
  <si>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</si>
  <si>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</si>
  <si>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</si>
  <si>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</si>
  <si>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</si>
  <si>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</si>
  <si>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</si>
  <si>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</si>
  <si>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</si>
  <si>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</si>
  <si>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</si>
  <si>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</si>
  <si>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</si>
  <si>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</si>
  <si>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</si>
  <si>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</si>
  <si>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</si>
  <si>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</si>
  <si>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</si>
  <si>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</si>
  <si>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</si>
  <si>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</si>
  <si>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</si>
  <si>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</si>
  <si>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</si>
  <si>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</si>
  <si>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</si>
  <si>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</si>
  <si>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</si>
  <si>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</si>
  <si>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</si>
  <si>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</si>
  <si>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</si>
  <si>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</si>
  <si>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</si>
  <si>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</si>
  <si>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</si>
  <si>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</si>
  <si>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</si>
  <si>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</si>
  <si>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</si>
  <si>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</si>
  <si>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</si>
  <si>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</si>
  <si>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</si>
  <si>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</si>
  <si>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</si>
  <si>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</si>
  <si>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</si>
  <si>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</si>
  <si>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</si>
  <si>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</si>
  <si>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</si>
  <si>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</si>
  <si>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</si>
  <si>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</si>
  <si>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</si>
  <si>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</si>
  <si>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</si>
  <si>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</si>
  <si>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</si>
  <si>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</si>
  <si>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</si>
  <si>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</si>
  <si>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</si>
  <si>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</si>
  <si>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</si>
  <si>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</si>
  <si>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</si>
  <si>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</si>
  <si>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</si>
  <si>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</si>
  <si>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</si>
  <si>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</si>
  <si>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</si>
  <si>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</si>
  <si>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</si>
  <si>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</si>
  <si>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</si>
  <si>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</si>
  <si>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</si>
  <si>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</si>
  <si>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</si>
  <si>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</si>
  <si>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</si>
  <si>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</si>
  <si>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</si>
  <si>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</si>
  <si>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</si>
  <si>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</si>
  <si>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</si>
  <si>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</si>
  <si>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</si>
  <si>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</si>
  <si>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</si>
  <si>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</si>
  <si>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</si>
  <si>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</si>
  <si>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</si>
  <si>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</si>
  <si>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</si>
  <si>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</si>
  <si>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</si>
  <si>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</si>
  <si>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</si>
  <si>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</si>
  <si>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</si>
  <si>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</si>
  <si>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</si>
  <si>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</si>
  <si>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</si>
  <si>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</si>
  <si>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</si>
  <si>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</si>
  <si>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</si>
  <si>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</si>
  <si>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</si>
  <si>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</si>
  <si>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</si>
  <si>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</si>
  <si>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</si>
  <si>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</si>
  <si>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</si>
  <si>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</si>
  <si>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</si>
  <si>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</si>
  <si>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</si>
  <si>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</si>
  <si>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</si>
  <si>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</si>
  <si>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</si>
  <si>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</si>
  <si>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</si>
  <si>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</si>
  <si>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</si>
  <si>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</si>
  <si>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</si>
  <si>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</si>
  <si>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</si>
  <si>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</si>
  <si>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</si>
  <si>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</si>
  <si>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</si>
  <si>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</si>
  <si>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</si>
  <si>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</si>
  <si>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</si>
  <si>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</si>
  <si>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</si>
  <si>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</si>
  <si>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</si>
  <si>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</si>
  <si>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</si>
  <si>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</si>
  <si>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</si>
  <si>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</si>
  <si>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</si>
  <si>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</si>
  <si>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</si>
  <si>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</si>
  <si>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</si>
  <si>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</si>
  <si>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</si>
  <si>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</si>
  <si>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</si>
  <si>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</si>
  <si>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</si>
  <si>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</si>
  <si>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</si>
  <si>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</si>
  <si>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</si>
  <si>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</si>
  <si>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</si>
  <si>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</si>
  <si>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</si>
  <si>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</si>
  <si>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</si>
  <si>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</si>
  <si>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</si>
  <si>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</si>
  <si>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</si>
  <si>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</si>
  <si>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</si>
  <si>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</si>
  <si>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</si>
  <si>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</si>
  <si>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</si>
  <si>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</si>
  <si>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</si>
  <si>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</si>
  <si>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</si>
  <si>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</si>
  <si>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</si>
  <si>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</si>
  <si>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</si>
  <si>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</si>
  <si>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</si>
  <si>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</si>
  <si>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</si>
  <si>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</si>
  <si>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</si>
  <si>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</si>
  <si>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</si>
  <si>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</si>
  <si>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</si>
  <si>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</si>
  <si>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</si>
  <si>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</si>
  <si>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</si>
  <si>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</si>
  <si>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</si>
  <si>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</si>
  <si>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</si>
  <si>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</si>
  <si>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</si>
  <si>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</si>
  <si>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</si>
  <si>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</si>
  <si>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</si>
  <si>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</si>
  <si>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</si>
  <si>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</si>
  <si>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</si>
  <si>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</si>
  <si>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</si>
  <si>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</si>
  <si>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</si>
  <si>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</si>
  <si>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</si>
  <si>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</si>
  <si>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</si>
  <si>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</si>
  <si>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</si>
  <si>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</si>
  <si>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</si>
  <si>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</si>
  <si>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</si>
  <si>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</si>
  <si>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</si>
  <si>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</si>
  <si>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</si>
  <si>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</si>
  <si>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</si>
  <si>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</si>
  <si>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</si>
  <si>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</si>
  <si>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</si>
  <si>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</si>
  <si>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</si>
  <si>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</si>
  <si>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</si>
  <si>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</si>
  <si>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</si>
  <si>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</si>
  <si>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</si>
  <si>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</si>
  <si>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</si>
  <si>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</si>
  <si>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</si>
  <si>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</si>
  <si>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</si>
  <si>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</si>
  <si>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</si>
  <si>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</si>
  <si>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</si>
  <si>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</si>
  <si>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</si>
  <si>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</si>
  <si>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</si>
  <si>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</si>
  <si>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</si>
  <si>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</si>
  <si>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</si>
  <si>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</si>
  <si>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</si>
  <si>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</si>
  <si>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</si>
  <si>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</si>
  <si>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</si>
  <si>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</si>
  <si>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</si>
  <si>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</si>
  <si>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</si>
  <si>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</si>
  <si>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</si>
  <si>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</si>
  <si>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</si>
  <si>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</si>
  <si>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</si>
  <si>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</si>
  <si>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</si>
  <si>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</si>
  <si>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</si>
  <si>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</si>
  <si>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</si>
  <si>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</si>
  <si>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</si>
  <si>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</si>
  <si>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</si>
  <si>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</si>
  <si>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</si>
  <si>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</si>
  <si>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</si>
  <si>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</si>
  <si>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</si>
  <si>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</si>
  <si>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</si>
  <si>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</si>
  <si>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</si>
  <si>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</si>
  <si>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</si>
  <si>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</si>
  <si>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</si>
  <si>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</si>
  <si>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</si>
  <si>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</si>
  <si>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</si>
  <si>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</si>
  <si>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</si>
  <si>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</si>
  <si>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</si>
  <si>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</si>
  <si>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</si>
  <si>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</si>
  <si>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</si>
  <si>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</si>
  <si>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</si>
  <si>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</si>
  <si>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</si>
  <si>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</si>
  <si>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</si>
  <si>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</si>
  <si>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</si>
  <si>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</si>
  <si>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</si>
  <si>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</si>
  <si>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</si>
  <si>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</si>
  <si>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</si>
  <si>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</si>
  <si>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</si>
  <si>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</si>
  <si>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</si>
  <si>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</si>
  <si>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</si>
  <si>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</si>
  <si>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</si>
  <si>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</si>
  <si>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</si>
  <si>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</si>
  <si>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</si>
  <si>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</si>
  <si>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</si>
  <si>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</si>
  <si>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</si>
  <si>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</si>
  <si>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</si>
  <si>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</si>
  <si>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</si>
  <si>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</si>
  <si>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</si>
  <si>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</si>
  <si>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</si>
  <si>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</si>
  <si>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</si>
  <si>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</si>
  <si>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</si>
  <si>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</si>
  <si>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</si>
  <si>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</si>
  <si>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</si>
  <si>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</si>
  <si>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</si>
  <si>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</si>
  <si>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</si>
  <si>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</si>
  <si>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</si>
  <si>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</si>
  <si>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</si>
  <si>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</si>
  <si>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</si>
  <si>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</si>
  <si>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</si>
  <si>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</si>
  <si>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</si>
  <si>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</si>
  <si>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</si>
  <si>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</si>
  <si>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</si>
  <si>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</si>
  <si>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</si>
  <si>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</si>
  <si>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</si>
  <si>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</si>
  <si>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</si>
  <si>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</si>
  <si>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</si>
  <si>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</si>
  <si>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</si>
  <si>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</si>
  <si>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</si>
  <si>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</si>
  <si>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</si>
  <si>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</si>
  <si>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</si>
  <si>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</si>
  <si>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</si>
  <si>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</si>
  <si>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</si>
  <si>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</si>
  <si>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</si>
  <si>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</si>
  <si>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</si>
  <si>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</si>
  <si>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</si>
  <si>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</si>
  <si>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</si>
  <si>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</si>
  <si>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</si>
  <si>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</si>
  <si>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</si>
  <si>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</si>
  <si>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</si>
  <si>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</si>
  <si>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</si>
  <si>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</si>
  <si>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</si>
  <si>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</si>
  <si>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</si>
  <si>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</si>
  <si>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</si>
  <si>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</si>
  <si>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</si>
  <si>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</si>
  <si>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</si>
  <si>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</si>
  <si>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</si>
  <si>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</si>
  <si>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</si>
  <si>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</si>
  <si>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</si>
  <si>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</si>
  <si>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</si>
  <si>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</si>
  <si>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</si>
  <si>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</si>
  <si>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</si>
  <si>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</si>
  <si>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</si>
  <si>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</si>
  <si>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</si>
  <si>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</si>
  <si>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</si>
  <si>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</si>
  <si>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</si>
  <si>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</si>
  <si>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</si>
  <si>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</si>
  <si>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</si>
  <si>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</si>
  <si>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</si>
  <si>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</si>
  <si>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</si>
  <si>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</si>
  <si>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</si>
  <si>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</si>
  <si>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</si>
  <si>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</si>
  <si>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</si>
  <si>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</si>
  <si>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</si>
  <si>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</si>
  <si>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</si>
  <si>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</si>
  <si>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</si>
  <si>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</si>
  <si>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</si>
  <si>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</si>
  <si>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</si>
  <si>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</si>
  <si>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</si>
  <si>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</si>
  <si>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</si>
  <si>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</si>
  <si>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</si>
  <si>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</si>
  <si>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</si>
  <si>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</si>
  <si>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</si>
  <si>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</si>
  <si>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</si>
  <si>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</si>
  <si>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</si>
  <si>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</si>
  <si>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</si>
  <si>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</si>
  <si>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</si>
  <si>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</si>
  <si>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</si>
  <si>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</si>
  <si>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</si>
  <si>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</si>
  <si>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</si>
  <si>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</si>
  <si>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</si>
  <si>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</si>
  <si>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</si>
  <si>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</si>
  <si>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</si>
  <si>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</si>
  <si>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</si>
  <si>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</si>
  <si>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</si>
  <si>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</si>
  <si>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</si>
  <si>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</si>
  <si>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</si>
  <si>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</si>
  <si>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</si>
  <si>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</si>
  <si>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</si>
  <si>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</si>
  <si>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</si>
  <si>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</si>
  <si>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</si>
  <si>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</si>
  <si>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</si>
  <si>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</si>
  <si>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</si>
  <si>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</si>
  <si>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</si>
  <si>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</si>
  <si>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</si>
  <si>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</si>
  <si>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</si>
  <si>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</si>
  <si>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</si>
  <si>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</si>
  <si>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</si>
  <si>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</si>
  <si>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</si>
  <si>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</si>
  <si>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</si>
  <si>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</si>
  <si>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</si>
  <si>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</si>
  <si>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</si>
  <si>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</si>
  <si>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</si>
  <si>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</si>
  <si>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</si>
  <si>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</si>
  <si>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</si>
  <si>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</si>
  <si>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</si>
  <si>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</si>
  <si>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</si>
  <si>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</si>
  <si>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</si>
  <si>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</si>
  <si>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</si>
  <si>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</si>
  <si>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</si>
  <si>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</si>
  <si>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</si>
  <si>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</si>
  <si>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</si>
  <si>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</si>
  <si>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</si>
  <si>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</si>
  <si>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</si>
  <si>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</si>
  <si>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</si>
  <si>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</si>
  <si>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</si>
  <si>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</si>
  <si>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</si>
  <si>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</si>
  <si>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</si>
  <si>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</si>
  <si>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</si>
  <si>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</si>
  <si>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</si>
  <si>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</si>
  <si>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</si>
  <si>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</si>
  <si>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</si>
  <si>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</si>
  <si>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</si>
  <si>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</si>
  <si>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</si>
  <si>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</si>
  <si>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</si>
  <si>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</si>
  <si>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</si>
  <si>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</si>
  <si>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</si>
  <si>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</si>
  <si>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</si>
  <si>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</si>
  <si>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</si>
  <si>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</si>
  <si>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</si>
  <si>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</si>
  <si>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</si>
  <si>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</si>
  <si>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</si>
  <si>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</si>
  <si>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</si>
  <si>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</si>
  <si>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</si>
  <si>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</si>
  <si>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</si>
  <si>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</si>
  <si>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</si>
  <si>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</si>
  <si>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</si>
  <si>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</si>
  <si>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</si>
  <si>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</si>
  <si>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</si>
  <si>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</si>
  <si>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</si>
  <si>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</si>
  <si>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</si>
  <si>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</si>
  <si>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</si>
  <si>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</si>
  <si>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</si>
  <si>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</si>
  <si>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</si>
  <si>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</si>
  <si>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</si>
  <si>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</si>
  <si>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</si>
  <si>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</si>
  <si>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</si>
  <si>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</si>
  <si>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</si>
  <si>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</si>
  <si>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</si>
  <si>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</si>
  <si>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</si>
  <si>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</si>
  <si>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</si>
  <si>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</si>
  <si>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</si>
  <si>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</si>
  <si>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</si>
  <si>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</si>
  <si>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</si>
  <si>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</si>
  <si>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</si>
  <si>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</si>
  <si>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</si>
  <si>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</si>
  <si>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</si>
  <si>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</si>
  <si>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</si>
  <si>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</si>
  <si>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</si>
  <si>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</si>
  <si>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</si>
  <si>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</si>
  <si>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</si>
  <si>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</si>
  <si>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</si>
  <si>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</si>
  <si>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</si>
  <si>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</si>
  <si>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</si>
  <si>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</si>
  <si>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</si>
  <si>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</si>
  <si>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</si>
  <si>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</si>
  <si>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</si>
  <si>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</si>
  <si>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</si>
  <si>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</si>
  <si>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</si>
  <si>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</si>
  <si>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</si>
  <si>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</si>
  <si>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</si>
  <si>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</si>
  <si>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</si>
  <si>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</si>
  <si>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</si>
  <si>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</si>
  <si>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</si>
  <si>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</si>
  <si>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</si>
  <si>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</si>
  <si>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</si>
  <si>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</si>
  <si>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</si>
  <si>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</si>
  <si>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</si>
  <si>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</si>
  <si>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</si>
  <si>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</si>
  <si>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</si>
  <si>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</si>
  <si>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</si>
  <si>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</si>
  <si>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</si>
  <si>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</si>
  <si>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</si>
  <si>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</si>
  <si>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</si>
  <si>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</si>
  <si>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</si>
  <si>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</si>
  <si>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</si>
  <si>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</si>
  <si>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</si>
  <si>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</si>
  <si>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</si>
  <si>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</si>
  <si>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</si>
  <si>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</si>
  <si>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</si>
  <si>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</si>
  <si>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</si>
  <si>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</si>
  <si>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</si>
  <si>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</si>
  <si>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</si>
  <si>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</si>
  <si>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</si>
  <si>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</si>
  <si>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</si>
  <si>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</si>
  <si>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</si>
  <si>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</si>
  <si>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</si>
  <si>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</si>
  <si>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</si>
  <si>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</si>
  <si>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</si>
  <si>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</si>
  <si>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</si>
  <si>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</si>
  <si>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</si>
  <si>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</si>
  <si>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</si>
  <si>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</si>
  <si>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</si>
  <si>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</si>
  <si>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</si>
  <si>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</si>
  <si>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</si>
  <si>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</si>
  <si>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</si>
  <si>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</si>
  <si>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</si>
  <si>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</si>
  <si>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</si>
  <si>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</si>
  <si>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</si>
  <si>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</si>
  <si>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</si>
  <si>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</si>
  <si>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</si>
  <si>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</si>
  <si>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</si>
  <si>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</si>
  <si>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</si>
  <si>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</si>
  <si>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</si>
  <si>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</si>
  <si>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</si>
  <si>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</si>
  <si>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</si>
  <si>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</si>
  <si>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</si>
  <si>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</si>
  <si>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</si>
  <si>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</si>
  <si>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</si>
  <si>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</si>
  <si>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</si>
  <si>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</si>
  <si>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</si>
  <si>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</si>
  <si>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</si>
  <si>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</si>
  <si>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</si>
  <si>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</si>
  <si>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</si>
  <si>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</si>
  <si>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</si>
  <si>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</si>
  <si>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</si>
  <si>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</si>
  <si>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</si>
  <si>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</si>
  <si>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</si>
  <si>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</si>
  <si>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</si>
  <si>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</si>
  <si>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</si>
  <si>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</si>
  <si>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</si>
  <si>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</si>
  <si>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</si>
  <si>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</si>
  <si>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</si>
  <si>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</si>
  <si>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</si>
  <si>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</si>
  <si>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</si>
  <si>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</si>
  <si>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</si>
  <si>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</si>
  <si>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</si>
  <si>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</si>
  <si>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</si>
  <si>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</si>
  <si>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</si>
  <si>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</si>
  <si>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</si>
  <si>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</si>
  <si>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</si>
  <si>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</si>
  <si>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</si>
  <si>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</si>
  <si>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</si>
  <si>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</si>
  <si>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</si>
  <si>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</si>
  <si>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</si>
  <si>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</si>
  <si>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</si>
  <si>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</si>
  <si>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</si>
  <si>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</si>
  <si>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</si>
  <si>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</si>
  <si>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</si>
  <si>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</si>
  <si>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</si>
  <si>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</si>
  <si>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</si>
  <si>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</si>
  <si>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</si>
  <si>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</si>
  <si>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</si>
  <si>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</si>
  <si>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</si>
  <si>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</si>
  <si>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</si>
  <si>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</si>
  <si>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</si>
  <si>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</si>
  <si>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</si>
  <si>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</si>
  <si>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</si>
  <si>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</si>
  <si>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</si>
  <si>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</si>
  <si>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</si>
  <si>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</si>
  <si>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</si>
  <si>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</si>
  <si>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</si>
  <si>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</si>
  <si>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</si>
  <si>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</si>
  <si>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</si>
  <si>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</si>
  <si>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</si>
  <si>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</si>
  <si>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</si>
  <si>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</si>
  <si>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</si>
  <si>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</si>
  <si>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</si>
  <si>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</si>
  <si>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</si>
  <si>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</si>
  <si>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</si>
  <si>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</si>
  <si>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</si>
  <si>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</si>
  <si>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</si>
  <si>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</si>
  <si>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</si>
  <si>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</si>
  <si>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</si>
  <si>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</si>
  <si>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</si>
  <si>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</si>
  <si>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</si>
  <si>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</si>
  <si>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</si>
  <si>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</si>
  <si>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</si>
  <si>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</si>
  <si>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</si>
  <si>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</si>
  <si>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</si>
  <si>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</si>
  <si>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</si>
  <si>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</si>
  <si>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</si>
  <si>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</si>
  <si>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</si>
  <si>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</si>
  <si>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</si>
  <si>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</si>
  <si>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</si>
  <si>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</si>
  <si>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</si>
  <si>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</si>
  <si>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</si>
  <si>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</si>
  <si>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</si>
  <si>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</si>
  <si>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</si>
  <si>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</si>
  <si>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</si>
  <si>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</si>
  <si>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</si>
  <si>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</si>
  <si>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</si>
  <si>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</si>
  <si>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</si>
  <si>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</si>
  <si>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</si>
  <si>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</si>
  <si>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</si>
  <si>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</si>
  <si>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</si>
  <si>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</si>
  <si>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</si>
  <si>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</si>
  <si>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</si>
  <si>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</si>
  <si>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</si>
  <si>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</si>
  <si>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</si>
  <si>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</si>
  <si>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</si>
  <si>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</si>
  <si>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</si>
  <si>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</si>
  <si>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</si>
  <si>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</si>
  <si>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</si>
  <si>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</si>
  <si>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</si>
  <si>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</si>
  <si>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</si>
  <si>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</si>
  <si>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</si>
  <si>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</si>
  <si>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</si>
  <si>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</si>
  <si>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</si>
  <si>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</si>
  <si>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</si>
  <si>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</si>
  <si>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</si>
  <si>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</si>
  <si>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</si>
  <si>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</si>
  <si>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</si>
  <si>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</si>
  <si>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</si>
  <si>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</si>
  <si>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</si>
  <si>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</si>
  <si>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</si>
  <si>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</si>
  <si>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</si>
  <si>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</si>
  <si>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</si>
  <si>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</si>
  <si>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</si>
  <si>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</si>
  <si>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</si>
  <si>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</si>
  <si>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</si>
  <si>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</si>
  <si>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</si>
  <si>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</si>
  <si>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</si>
  <si>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</si>
  <si>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</si>
  <si>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</si>
  <si>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</si>
  <si>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</si>
  <si>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</si>
  <si>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</si>
  <si>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</si>
  <si>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</si>
  <si>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</si>
  <si>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</si>
  <si>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</si>
  <si>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</si>
  <si>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</si>
  <si>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</si>
  <si>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</si>
  <si>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</si>
  <si>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</si>
  <si>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</si>
  <si>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</si>
  <si>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</si>
  <si>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</si>
  <si>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</si>
  <si>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</si>
  <si>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</si>
  <si>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</si>
  <si>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</si>
  <si>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</si>
  <si>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</si>
  <si>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</si>
  <si>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</si>
  <si>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</si>
  <si>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</si>
  <si>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</si>
  <si>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</si>
  <si>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</si>
  <si>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</si>
  <si>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</si>
  <si>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</si>
  <si>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</si>
  <si>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</si>
  <si>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</si>
  <si>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</si>
  <si>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</si>
  <si>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</si>
  <si>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</si>
  <si>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</si>
  <si>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</si>
  <si>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</si>
  <si>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</si>
  <si>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</si>
  <si>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</si>
  <si>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</si>
  <si>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</si>
  <si>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</si>
  <si>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</si>
  <si>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</si>
  <si>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</si>
  <si>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</si>
  <si>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</si>
  <si>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</si>
  <si>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</si>
  <si>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</si>
  <si>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</si>
  <si>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</si>
  <si>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</si>
  <si>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</si>
  <si>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</si>
  <si>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</si>
  <si>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</si>
  <si>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</si>
  <si>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</si>
  <si>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</si>
  <si>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</si>
  <si>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</si>
  <si>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</si>
  <si>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</si>
  <si>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</si>
  <si>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</si>
  <si>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</si>
  <si>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</si>
  <si>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</si>
  <si>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</si>
  <si>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</si>
  <si>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</si>
  <si>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</si>
  <si>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</si>
  <si>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</si>
  <si>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</si>
  <si>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</si>
  <si>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</si>
  <si>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</si>
  <si>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</si>
  <si>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</si>
  <si>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</si>
  <si>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</si>
  <si>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</si>
  <si>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</si>
  <si>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</si>
  <si>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</si>
  <si>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</si>
  <si>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</si>
  <si>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</si>
  <si>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</si>
  <si>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</si>
  <si>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</si>
  <si>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</si>
  <si>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</si>
  <si>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</si>
  <si>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</si>
  <si>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</si>
  <si>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</si>
  <si>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</si>
  <si>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</si>
  <si>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</si>
  <si>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</si>
  <si>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</si>
  <si>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</si>
  <si>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</si>
  <si>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</si>
  <si>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</si>
  <si>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</si>
  <si>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</si>
  <si>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</si>
  <si>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</si>
  <si>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</si>
  <si>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</si>
  <si>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</si>
  <si>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</si>
  <si>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</si>
  <si>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</si>
  <si>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</si>
  <si>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</si>
  <si>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</si>
  <si>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</si>
  <si>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</si>
  <si>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</si>
  <si>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</si>
  <si>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</si>
  <si>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</si>
  <si>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</si>
  <si>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</si>
  <si>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</si>
  <si>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</si>
  <si>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</si>
  <si>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</si>
  <si>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</si>
  <si>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</si>
  <si>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</si>
  <si>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</si>
  <si>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</si>
  <si>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</si>
  <si>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</si>
  <si>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</si>
  <si>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</si>
  <si>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</si>
  <si>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</si>
  <si>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</si>
  <si>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</si>
  <si>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</si>
  <si>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</si>
  <si>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</si>
  <si>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</si>
  <si>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</si>
  <si>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</si>
  <si>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</si>
  <si>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</si>
  <si>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</si>
  <si>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</si>
  <si>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</si>
  <si>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</si>
  <si>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</si>
  <si>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</si>
  <si>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</si>
  <si>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</si>
  <si>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</si>
  <si>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</si>
  <si>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</si>
  <si>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</si>
  <si>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</si>
  <si>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</si>
  <si>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</si>
  <si>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</si>
  <si>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</si>
  <si>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</si>
  <si>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</si>
  <si>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</si>
  <si>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</si>
  <si>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</si>
  <si>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</si>
  <si>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</si>
  <si>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</si>
  <si>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</si>
  <si>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</si>
  <si>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</si>
  <si>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</si>
  <si>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</si>
  <si>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</si>
  <si>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</si>
  <si>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</si>
  <si>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</si>
  <si>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</si>
  <si>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</si>
  <si>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</si>
  <si>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</si>
  <si>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</si>
  <si>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</si>
  <si>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</si>
  <si>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</si>
  <si>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</si>
  <si>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</si>
  <si>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</si>
  <si>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</si>
  <si>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</si>
  <si>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</si>
  <si>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</si>
  <si>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</si>
  <si>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</si>
  <si>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</si>
  <si>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</si>
  <si>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</si>
  <si>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</si>
  <si>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</si>
  <si>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</si>
  <si>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</si>
  <si>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</si>
  <si>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</si>
  <si>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</si>
  <si>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</si>
  <si>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</si>
  <si>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</si>
  <si>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</si>
  <si>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</si>
  <si>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</si>
  <si>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</si>
  <si>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</si>
  <si>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</si>
  <si>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</si>
  <si>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</si>
  <si>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</si>
  <si>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</si>
  <si>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</si>
  <si>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</si>
  <si>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</si>
  <si>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</si>
  <si>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</si>
  <si>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</si>
  <si>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</si>
  <si>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</si>
  <si>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</si>
  <si>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</si>
  <si>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</si>
  <si>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</si>
  <si>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</si>
  <si>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</si>
  <si>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</si>
  <si>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</si>
  <si>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</si>
  <si>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</si>
  <si>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</si>
  <si>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</si>
  <si>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</si>
  <si>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</si>
  <si>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</si>
  <si>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</si>
  <si>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</si>
  <si>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</si>
  <si>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</si>
  <si>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</si>
  <si>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</si>
  <si>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</si>
  <si>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</si>
  <si>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</si>
  <si>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</si>
  <si>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</si>
  <si>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</si>
  <si>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</si>
  <si>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</si>
  <si>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</si>
  <si>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</si>
  <si>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</si>
  <si>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</si>
  <si>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</si>
  <si>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</si>
  <si>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</si>
  <si>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</si>
  <si>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</si>
  <si>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</si>
  <si>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</si>
  <si>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</si>
  <si>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</si>
  <si>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</si>
  <si>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</si>
  <si>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</si>
  <si>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</si>
  <si>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</si>
  <si>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</si>
  <si>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</si>
  <si>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</si>
  <si>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</si>
  <si>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</si>
  <si>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</si>
  <si>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</si>
  <si>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</si>
  <si>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</si>
  <si>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</si>
  <si>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</si>
  <si>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</si>
  <si>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</si>
  <si>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</si>
  <si>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</si>
  <si>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</si>
  <si>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</si>
  <si>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</si>
  <si>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</si>
  <si>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</si>
  <si>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</si>
  <si>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</si>
  <si>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</si>
  <si>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</si>
  <si>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</si>
  <si>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</si>
  <si>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</si>
  <si>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</si>
  <si>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</si>
  <si>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</si>
  <si>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</si>
  <si>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</si>
  <si>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</si>
  <si>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</si>
  <si>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</si>
  <si>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</si>
  <si>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</si>
  <si>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</si>
  <si>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</si>
  <si>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</si>
  <si>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</si>
  <si>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</si>
  <si>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</si>
  <si>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</si>
  <si>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</si>
  <si>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</si>
  <si>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</si>
  <si>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</si>
  <si>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</si>
  <si>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</si>
  <si>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</si>
  <si>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</si>
  <si>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</si>
  <si>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</si>
  <si>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</si>
  <si>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</si>
  <si>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</si>
  <si>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</si>
  <si>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</si>
  <si>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</si>
  <si>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</si>
  <si>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</si>
  <si>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</si>
  <si>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</si>
  <si>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</si>
  <si>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</si>
  <si>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</si>
  <si>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</si>
  <si>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</si>
  <si>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</si>
  <si>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</si>
  <si>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</si>
  <si>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</si>
  <si>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</si>
  <si>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</si>
  <si>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</si>
  <si>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</si>
  <si>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</si>
  <si>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</si>
  <si>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</si>
  <si>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</si>
  <si>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</si>
  <si>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</si>
  <si>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</si>
  <si>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</si>
  <si>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</si>
  <si>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</si>
  <si>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</si>
  <si>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</si>
  <si>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</si>
  <si>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</si>
  <si>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</si>
  <si>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</si>
  <si>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</si>
  <si>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</si>
  <si>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</si>
  <si>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</si>
  <si>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</si>
  <si>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</si>
  <si>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</si>
  <si>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</si>
  <si>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</si>
  <si>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</si>
  <si>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</si>
  <si>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</si>
  <si>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</si>
  <si>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</si>
  <si>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</si>
  <si>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</si>
  <si>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</si>
  <si>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</si>
  <si>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</si>
  <si>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</si>
  <si>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</si>
  <si>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</si>
  <si>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</si>
  <si>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</si>
  <si>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</si>
  <si>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</si>
  <si>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</si>
  <si>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</si>
  <si>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</si>
  <si>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</si>
  <si>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</si>
  <si>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</si>
  <si>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</si>
  <si>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</si>
  <si>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</si>
  <si>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</si>
  <si>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</si>
  <si>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</si>
  <si>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</si>
  <si>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</si>
  <si>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</si>
  <si>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</si>
  <si>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</si>
  <si>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</si>
  <si>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</si>
  <si>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</si>
  <si>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</si>
  <si>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</si>
  <si>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</si>
  <si>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</si>
  <si>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</si>
  <si>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</si>
  <si>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</si>
  <si>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</si>
  <si>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</si>
  <si>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</si>
  <si>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</si>
  <si>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</si>
  <si>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</si>
  <si>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</si>
  <si>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</si>
  <si>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</si>
  <si>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</si>
  <si>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</si>
  <si>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</si>
  <si>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</si>
  <si>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</si>
  <si>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</si>
  <si>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</si>
  <si>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</si>
  <si>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</si>
  <si>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</si>
  <si>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</si>
  <si>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</si>
  <si>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</si>
  <si>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</si>
  <si>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</si>
  <si>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</si>
  <si>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</si>
  <si>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</si>
  <si>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</si>
  <si>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</si>
  <si>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</si>
  <si>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</si>
  <si>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</si>
  <si>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</si>
  <si>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</si>
  <si>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</si>
  <si>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</si>
  <si>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</si>
  <si>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</si>
  <si>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</si>
  <si>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</si>
  <si>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</si>
  <si>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</si>
  <si>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</si>
  <si>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</si>
  <si>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</si>
  <si>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</si>
  <si>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</si>
  <si>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</si>
  <si>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</si>
  <si>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</si>
  <si>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</si>
  <si>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</si>
  <si>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</si>
  <si>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</si>
  <si>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</si>
  <si>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</si>
  <si>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</si>
  <si>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</si>
  <si>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</si>
  <si>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</si>
  <si>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</si>
  <si>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</si>
  <si>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</si>
  <si>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</si>
  <si>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</si>
  <si>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</si>
  <si>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</si>
  <si>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</si>
  <si>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</si>
  <si>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</si>
  <si>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</si>
  <si>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</si>
  <si>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</si>
  <si>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</si>
  <si>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</si>
  <si>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</si>
  <si>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</si>
  <si>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</si>
  <si>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</si>
  <si>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</si>
  <si>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</si>
  <si>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</si>
  <si>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</si>
  <si>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</si>
  <si>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</si>
  <si>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</si>
  <si>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</si>
  <si>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</si>
  <si>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</si>
  <si>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</si>
  <si>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</si>
  <si>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</si>
  <si>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</si>
  <si>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</si>
  <si>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</si>
  <si>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</si>
  <si>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</si>
  <si>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</si>
  <si>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</si>
  <si>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</si>
  <si>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</si>
  <si>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</si>
  <si>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</si>
  <si>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</si>
  <si>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</si>
  <si>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</si>
  <si>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</si>
  <si>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</si>
  <si>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</si>
  <si>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</si>
  <si>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</si>
  <si>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</si>
  <si>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</si>
  <si>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</si>
  <si>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</si>
  <si>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</si>
  <si>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</si>
  <si>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</si>
  <si>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</si>
  <si>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</si>
  <si>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</si>
  <si>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</si>
  <si>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</si>
  <si>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</si>
  <si>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</si>
  <si>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</si>
  <si>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</si>
  <si>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</si>
  <si>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</si>
  <si>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</si>
  <si>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</si>
  <si>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</si>
  <si>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</si>
  <si>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</si>
  <si>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</si>
  <si>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</si>
  <si>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</si>
  <si>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</si>
  <si>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</si>
  <si>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</si>
  <si>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</si>
  <si>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</si>
  <si>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</si>
  <si>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</si>
  <si>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</si>
  <si>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</si>
  <si>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</si>
  <si>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</si>
  <si>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</si>
  <si>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</si>
  <si>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</si>
  <si>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</si>
  <si>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</si>
  <si>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</si>
  <si>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</si>
  <si>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</si>
  <si>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</si>
  <si>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</si>
  <si>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</si>
  <si>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</si>
  <si>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</si>
  <si>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</si>
  <si>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</si>
  <si>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</si>
  <si>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</si>
  <si>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</si>
  <si>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</si>
  <si>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</si>
  <si>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</si>
  <si>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</si>
  <si>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</si>
  <si>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</si>
  <si>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</si>
  <si>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</si>
  <si>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</si>
  <si>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</si>
  <si>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</si>
  <si>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</si>
  <si>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</si>
  <si>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</si>
  <si>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</si>
  <si>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</si>
  <si>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</si>
  <si>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</si>
  <si>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</si>
  <si>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</si>
  <si>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</si>
  <si>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</si>
  <si>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</si>
  <si>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</si>
  <si>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</si>
  <si>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</si>
  <si>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</si>
  <si>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</si>
  <si>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</si>
  <si>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</si>
  <si>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</si>
  <si>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</si>
  <si>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</si>
  <si>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</si>
  <si>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</si>
  <si>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</si>
  <si>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</si>
  <si>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</si>
  <si>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</si>
  <si>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</si>
  <si>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</si>
  <si>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</si>
  <si>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</si>
  <si>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</si>
  <si>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</si>
  <si>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</si>
  <si>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</si>
  <si>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</si>
  <si>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</si>
  <si>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</si>
  <si>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</si>
  <si>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</si>
  <si>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</si>
  <si>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</si>
  <si>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</si>
  <si>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</si>
  <si>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</si>
  <si>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</si>
  <si>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</si>
  <si>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</si>
  <si>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</si>
  <si>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</si>
  <si>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</si>
  <si>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</si>
  <si>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</si>
  <si>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</si>
  <si>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</si>
  <si>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</si>
  <si>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</si>
  <si>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</si>
  <si>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</si>
  <si>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</si>
  <si>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</si>
  <si>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</si>
  <si>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</si>
  <si>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</si>
  <si>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</si>
  <si>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</si>
  <si>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</si>
  <si>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</si>
  <si>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</si>
  <si>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</si>
  <si>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</si>
  <si>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</si>
  <si>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</si>
  <si>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</si>
  <si>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</si>
  <si>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</si>
  <si>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</si>
  <si>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</si>
  <si>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</si>
  <si>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</si>
  <si>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</si>
  <si>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</si>
  <si>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</si>
  <si>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</si>
  <si>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</si>
  <si>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</si>
  <si>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</si>
  <si>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</si>
  <si>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</si>
  <si>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</si>
  <si>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</si>
  <si>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</si>
  <si>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</si>
  <si>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</si>
  <si>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</si>
  <si>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</si>
  <si>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</si>
  <si>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</si>
  <si>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</si>
  <si>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</si>
  <si>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</si>
  <si>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</si>
  <si>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</si>
  <si>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</si>
  <si>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</si>
  <si>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</si>
  <si>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</si>
  <si>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</si>
  <si>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</si>
  <si>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</si>
  <si>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</si>
  <si>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</si>
  <si>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</si>
  <si>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</si>
  <si>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</si>
  <si>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</si>
  <si>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</si>
  <si>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</si>
  <si>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</si>
  <si>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</si>
  <si>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</si>
  <si>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</si>
  <si>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</si>
  <si>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</si>
  <si>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</si>
  <si>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</si>
  <si>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</si>
  <si>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</si>
  <si>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</si>
  <si>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</si>
  <si>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</si>
  <si>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</si>
  <si>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</si>
  <si>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</si>
  <si>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</si>
  <si>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</si>
  <si>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</si>
  <si>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</si>
  <si>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</si>
  <si>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</si>
  <si>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</si>
  <si>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</si>
  <si>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</si>
  <si>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</si>
  <si>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</si>
  <si>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</si>
  <si>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</si>
  <si>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</si>
  <si>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</si>
  <si>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</si>
  <si>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</si>
  <si>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</si>
  <si>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</si>
  <si>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</si>
  <si>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</si>
  <si>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</si>
  <si>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</si>
  <si>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</si>
  <si>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</si>
  <si>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</si>
  <si>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</si>
  <si>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</si>
  <si>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</si>
  <si>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</si>
  <si>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</si>
  <si>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</si>
  <si>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</si>
  <si>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</si>
  <si>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</si>
  <si>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</si>
  <si>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</si>
  <si>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</si>
  <si>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</si>
  <si>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</si>
  <si>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</si>
  <si>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</si>
  <si>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</si>
  <si>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</si>
  <si>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</si>
  <si>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</si>
  <si>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</si>
  <si>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</si>
  <si>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</si>
  <si>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</si>
  <si>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</si>
  <si>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</si>
  <si>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</si>
  <si>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</si>
  <si>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</si>
  <si>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</si>
  <si>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</si>
  <si>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</si>
  <si>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</si>
  <si>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</si>
  <si>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</si>
  <si>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</si>
  <si>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</si>
  <si>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</si>
  <si>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</si>
  <si>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</si>
  <si>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</si>
  <si>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</si>
  <si>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</si>
  <si>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</si>
  <si>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</si>
  <si>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</si>
  <si>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</si>
  <si>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</si>
  <si>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</si>
  <si>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</si>
  <si>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</si>
  <si>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</si>
  <si>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</si>
  <si>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</si>
  <si>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</si>
  <si>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</si>
  <si>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</si>
  <si>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</si>
  <si>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</si>
  <si>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</si>
  <si>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</si>
  <si>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</si>
  <si>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</si>
  <si>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</si>
  <si>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</si>
  <si>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</si>
  <si>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</si>
  <si>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</si>
  <si>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</si>
  <si>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</si>
  <si>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</si>
  <si>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</si>
  <si>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</si>
  <si>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</si>
  <si>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</si>
  <si>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</si>
  <si>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</si>
  <si>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</si>
  <si>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</si>
  <si>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</si>
  <si>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</si>
  <si>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</si>
  <si>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</si>
  <si>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</si>
  <si>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</si>
  <si>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</si>
  <si>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</si>
  <si>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</si>
  <si>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</si>
  <si>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</si>
  <si>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</si>
  <si>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</si>
  <si>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</si>
  <si>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</si>
  <si>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</si>
  <si>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</si>
  <si>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</si>
  <si>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</si>
  <si>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</si>
  <si>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</si>
  <si>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</si>
  <si>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</si>
  <si>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</si>
  <si>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</si>
  <si>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</si>
  <si>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</si>
  <si>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</si>
  <si>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</si>
  <si>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</si>
  <si>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</si>
  <si>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</si>
  <si>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</si>
  <si>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</si>
  <si>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</si>
  <si>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</si>
  <si>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</si>
  <si>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</si>
  <si>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</si>
  <si>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</si>
  <si>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</si>
  <si>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</si>
  <si>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</si>
  <si>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</si>
  <si>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</si>
  <si>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</si>
  <si>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</si>
  <si>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</si>
  <si>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</si>
  <si>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</si>
  <si>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</si>
  <si>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</si>
  <si>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</si>
  <si>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</si>
  <si>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</si>
  <si>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</si>
  <si>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</si>
  <si>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</si>
  <si>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</si>
  <si>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</si>
  <si>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</si>
  <si>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</si>
  <si>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</si>
  <si>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</si>
  <si>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</si>
  <si>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</si>
  <si>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</si>
  <si>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</si>
  <si>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</si>
  <si>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</si>
  <si>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</si>
  <si>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</si>
  <si>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</si>
  <si>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</si>
  <si>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</si>
  <si>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</si>
  <si>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</si>
  <si>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</si>
  <si>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</si>
  <si>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</si>
  <si>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</si>
  <si>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</si>
  <si>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</si>
  <si>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</si>
  <si>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</si>
  <si>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</si>
  <si>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</si>
  <si>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</si>
  <si>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</si>
  <si>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</si>
  <si>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</si>
  <si>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</si>
  <si>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</si>
  <si>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</si>
  <si>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</si>
  <si>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</si>
  <si>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</si>
  <si>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</si>
  <si>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</si>
  <si>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</si>
  <si>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</si>
  <si>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</si>
  <si>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</si>
  <si>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</si>
  <si>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</si>
  <si>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</si>
  <si>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</si>
  <si>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</si>
  <si>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</si>
  <si>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</si>
  <si>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</si>
  <si>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</si>
  <si>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</si>
  <si>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</si>
  <si>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</si>
  <si>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</si>
  <si>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</si>
  <si>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</si>
  <si>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</si>
  <si>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</si>
  <si>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</si>
  <si>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</si>
  <si>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</si>
  <si>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</si>
  <si>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</si>
  <si>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</si>
  <si>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</si>
  <si>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</si>
  <si>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</si>
  <si>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</si>
  <si>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</si>
  <si>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</si>
  <si>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</si>
  <si>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</si>
  <si>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</si>
  <si>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</si>
  <si>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</si>
  <si>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</si>
  <si>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</si>
  <si>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</si>
  <si>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</si>
  <si>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</si>
  <si>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</si>
  <si>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</si>
  <si>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</si>
  <si>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</si>
  <si>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</si>
  <si>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</si>
  <si>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</si>
  <si>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</si>
  <si>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</si>
  <si>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</si>
  <si>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</si>
  <si>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</si>
  <si>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</si>
  <si>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</si>
  <si>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</si>
  <si>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</si>
  <si>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</si>
  <si>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</si>
  <si>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</si>
  <si>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</si>
  <si>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</si>
  <si>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</si>
  <si>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</si>
  <si>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</si>
  <si>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</si>
  <si>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</si>
  <si>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</si>
  <si>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</si>
  <si>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</si>
  <si>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</si>
  <si>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</si>
  <si>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</si>
  <si>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</si>
  <si>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</si>
  <si>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</si>
  <si>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</si>
  <si>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</si>
  <si>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</si>
  <si>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</si>
  <si>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</si>
  <si>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</si>
  <si>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</si>
  <si>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</si>
  <si>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</si>
  <si>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</si>
  <si>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</si>
  <si>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</si>
  <si>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</si>
  <si>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</si>
  <si>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</si>
  <si>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</si>
  <si>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</si>
  <si>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</si>
  <si>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</si>
  <si>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</si>
  <si>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</si>
  <si>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</si>
  <si>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</si>
  <si>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</si>
  <si>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</si>
  <si>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</si>
  <si>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</si>
  <si>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</si>
  <si>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</si>
  <si>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</si>
  <si>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</si>
  <si>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</si>
  <si>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</si>
  <si>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</si>
  <si>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</si>
  <si>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</si>
  <si>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</si>
  <si>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</si>
  <si>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</si>
  <si>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</si>
  <si>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</si>
  <si>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</si>
  <si>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</si>
  <si>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</si>
  <si>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</si>
  <si>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</si>
  <si>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</si>
  <si>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</si>
  <si>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</si>
  <si>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</si>
  <si>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</si>
  <si>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</si>
  <si>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</si>
  <si>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</si>
  <si>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</si>
  <si>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</si>
  <si>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</si>
  <si>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</si>
  <si>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</si>
  <si>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</si>
  <si>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</si>
  <si>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</si>
  <si>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</si>
  <si>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</si>
  <si>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</si>
  <si>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</si>
  <si>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</si>
  <si>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</si>
  <si>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</si>
  <si>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</si>
  <si>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</si>
  <si>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</si>
  <si>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</si>
  <si>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</si>
  <si>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</si>
  <si>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</si>
  <si>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</si>
  <si>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</si>
  <si>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</si>
  <si>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</si>
  <si>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</si>
  <si>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</si>
  <si>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</si>
  <si>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</si>
  <si>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</si>
  <si>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</si>
  <si>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</si>
  <si>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</si>
  <si>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</si>
  <si>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</si>
  <si>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</si>
  <si>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</si>
  <si>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</si>
  <si>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</si>
  <si>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</si>
  <si>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</si>
  <si>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</si>
  <si>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</si>
  <si>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</si>
  <si>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</si>
  <si>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</si>
  <si>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</si>
  <si>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</si>
  <si>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</si>
  <si>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</si>
  <si>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</si>
  <si>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</si>
  <si>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</si>
  <si>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</si>
  <si>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</si>
  <si>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</si>
  <si>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</si>
  <si>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</si>
  <si>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</si>
  <si>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</si>
  <si>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</si>
  <si>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</si>
  <si>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</si>
  <si>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</si>
  <si>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</si>
  <si>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</si>
  <si>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</si>
  <si>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</si>
  <si>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</si>
  <si>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</si>
  <si>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</si>
  <si>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</si>
  <si>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</si>
  <si>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</si>
  <si>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</si>
  <si>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</si>
  <si>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</si>
  <si>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</si>
  <si>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</si>
  <si>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</si>
  <si>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</si>
  <si>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</si>
  <si>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</si>
  <si>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</si>
  <si>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</si>
  <si>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</si>
  <si>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</si>
  <si>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</si>
  <si>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</si>
  <si>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</si>
  <si>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</si>
  <si>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</si>
  <si>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</si>
  <si>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</si>
  <si>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</si>
  <si>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</si>
  <si>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</si>
  <si>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</si>
  <si>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</si>
  <si>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</si>
  <si>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</si>
  <si>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</si>
  <si>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</si>
  <si>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</si>
  <si>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</si>
  <si>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</si>
  <si>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</si>
  <si>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</si>
  <si>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</si>
  <si>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</si>
  <si>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</si>
  <si>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</si>
  <si>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</si>
  <si>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</si>
  <si>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</si>
  <si>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</si>
  <si>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</si>
  <si>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</si>
  <si>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</si>
  <si>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</si>
  <si>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</si>
  <si>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</si>
  <si>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</si>
  <si>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</si>
  <si>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</si>
  <si>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</si>
  <si>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</si>
  <si>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</si>
  <si>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</si>
  <si>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</si>
  <si>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</si>
  <si>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</si>
  <si>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</si>
  <si>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</si>
  <si>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</si>
  <si>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</si>
  <si>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</si>
  <si>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</si>
  <si>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</si>
  <si>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</si>
  <si>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</si>
  <si>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</si>
  <si>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</si>
  <si>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</si>
  <si>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</si>
  <si>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</si>
  <si>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</si>
  <si>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</si>
  <si>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</si>
  <si>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</si>
  <si>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</si>
  <si>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</si>
  <si>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</si>
  <si>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</si>
  <si>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</si>
  <si>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</si>
  <si>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</si>
  <si>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</si>
  <si>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</si>
  <si>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</si>
  <si>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</si>
  <si>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</si>
  <si>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</si>
  <si>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</si>
  <si>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</si>
  <si>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</si>
  <si>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</si>
  <si>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</si>
  <si>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</si>
  <si>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</si>
  <si>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</si>
  <si>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</si>
  <si>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</si>
  <si>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</si>
  <si>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</si>
  <si>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</si>
  <si>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</si>
  <si>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</si>
  <si>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</si>
  <si>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</si>
  <si>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</si>
  <si>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</si>
  <si>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</si>
  <si>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</si>
  <si>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</si>
  <si>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</si>
  <si>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</si>
  <si>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</si>
  <si>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</si>
  <si>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</si>
  <si>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</si>
  <si>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</si>
  <si>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</si>
  <si>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</si>
  <si>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</si>
  <si>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</si>
  <si>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</si>
  <si>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</si>
  <si>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</si>
  <si>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</si>
  <si>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</si>
  <si>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</si>
  <si>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</si>
  <si>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</si>
  <si>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</si>
  <si>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</si>
  <si>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</si>
  <si>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</si>
  <si>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</si>
  <si>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</si>
  <si>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</si>
  <si>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</si>
  <si>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</si>
  <si>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</si>
  <si>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</si>
  <si>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</si>
  <si>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</si>
  <si>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</si>
  <si>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</si>
  <si>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</si>
  <si>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</si>
  <si>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</si>
  <si>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</si>
  <si>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</si>
  <si>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</si>
  <si>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</si>
  <si>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</si>
  <si>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</si>
  <si>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</si>
  <si>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</si>
  <si>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</si>
  <si>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</si>
  <si>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</si>
  <si>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</si>
  <si>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</si>
  <si>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</si>
  <si>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</si>
  <si>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</si>
  <si>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</si>
  <si>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</si>
  <si>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</si>
  <si>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</si>
  <si>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</si>
  <si>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</si>
  <si>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</si>
  <si>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</si>
  <si>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</si>
  <si>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</si>
  <si>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</si>
  <si>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</si>
  <si>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</si>
  <si>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</si>
  <si>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</si>
  <si>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</si>
  <si>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</si>
  <si>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</si>
  <si>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</si>
  <si>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</si>
  <si>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</si>
  <si>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</si>
  <si>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</si>
  <si>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</si>
  <si>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</si>
  <si>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</si>
  <si>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</si>
  <si>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</si>
  <si>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</si>
  <si>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</si>
  <si>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</si>
  <si>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</si>
  <si>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</si>
  <si>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</si>
  <si>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</si>
  <si>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</si>
  <si>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</si>
  <si>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</si>
  <si>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</si>
  <si>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</si>
  <si>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</si>
  <si>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</si>
  <si>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</si>
  <si>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</si>
  <si>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</si>
  <si>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</si>
  <si>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</si>
  <si>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</si>
  <si>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</si>
  <si>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</si>
  <si>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</si>
  <si>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</si>
  <si>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</si>
  <si>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</si>
  <si>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</si>
  <si>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</si>
  <si>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</si>
  <si>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</si>
  <si>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</si>
  <si>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</si>
  <si>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</si>
  <si>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</si>
  <si>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</si>
  <si>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</si>
  <si>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</si>
  <si>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</si>
  <si>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</si>
  <si>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</si>
  <si>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</si>
  <si>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</si>
  <si>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</si>
  <si>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</si>
  <si>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</si>
  <si>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</si>
  <si>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</si>
  <si>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</si>
  <si>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</si>
  <si>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</si>
  <si>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</si>
  <si>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</si>
  <si>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</si>
  <si>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</si>
  <si>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</si>
  <si>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</si>
  <si>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</si>
  <si>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</si>
  <si>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</si>
  <si>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</si>
  <si>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</si>
  <si>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</si>
  <si>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</si>
  <si>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</si>
  <si>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</si>
  <si>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</si>
  <si>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</si>
  <si>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</si>
  <si>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</si>
  <si>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</si>
  <si>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</si>
  <si>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</si>
  <si>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</si>
  <si>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</si>
  <si>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</si>
  <si>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</si>
  <si>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</si>
  <si>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</si>
  <si>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</si>
  <si>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</si>
  <si>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</si>
  <si>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</si>
  <si>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</si>
  <si>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</si>
  <si>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</si>
  <si>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</si>
  <si>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</si>
  <si>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</si>
  <si>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</si>
  <si>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</si>
  <si>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</si>
  <si>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</si>
  <si>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</si>
  <si>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</si>
  <si>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</si>
  <si>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</si>
  <si>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</si>
  <si>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</si>
  <si>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</si>
  <si>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</si>
  <si>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</si>
  <si>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</si>
  <si>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</si>
  <si>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</si>
  <si>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</si>
  <si>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</si>
  <si>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</si>
  <si>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</si>
  <si>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</si>
  <si>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</si>
  <si>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</si>
  <si>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</si>
  <si>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</si>
  <si>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</si>
  <si>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</si>
  <si>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</si>
  <si>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</si>
  <si>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</si>
  <si>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</si>
  <si>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</si>
  <si>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</si>
  <si>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</si>
  <si>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</si>
  <si>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</si>
  <si>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</si>
  <si>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</si>
  <si>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</si>
  <si>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</si>
  <si>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</si>
  <si>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</si>
  <si>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</si>
  <si>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</si>
  <si>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</si>
  <si>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</si>
  <si>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</si>
  <si>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</si>
  <si>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</si>
  <si>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</si>
  <si>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</si>
  <si>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</si>
  <si>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</si>
  <si>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</si>
  <si>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</si>
  <si>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</si>
  <si>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</si>
  <si>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</si>
  <si>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</si>
  <si>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</si>
  <si>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</si>
  <si>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</si>
  <si>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</si>
  <si>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</si>
  <si>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</si>
  <si>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</si>
  <si>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</si>
  <si>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</si>
  <si>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</si>
  <si>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</si>
  <si>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</si>
  <si>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</si>
  <si>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</si>
  <si>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</si>
  <si>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</si>
  <si>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</si>
  <si>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</si>
  <si>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</si>
  <si>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</si>
  <si>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</si>
  <si>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</si>
  <si>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</si>
  <si>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</si>
  <si>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</si>
  <si>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</si>
  <si>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</si>
  <si>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</si>
  <si>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</si>
  <si>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</si>
  <si>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</si>
  <si>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</si>
  <si>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</si>
  <si>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</si>
  <si>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</si>
  <si>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</si>
  <si>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</si>
  <si>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</si>
  <si>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</si>
  <si>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</si>
  <si>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</si>
  <si>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</si>
  <si>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</si>
  <si>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</si>
  <si>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</si>
  <si>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</si>
  <si>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</si>
  <si>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</si>
  <si>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</si>
  <si>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</si>
  <si>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</si>
  <si>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</si>
  <si>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</si>
  <si>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</si>
  <si>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</si>
  <si>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</si>
  <si>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</si>
  <si>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</si>
  <si>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</si>
  <si>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</si>
  <si>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</si>
  <si>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</si>
  <si>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</si>
  <si>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</si>
  <si>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</si>
  <si>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</si>
  <si>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</si>
  <si>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</si>
  <si>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</si>
  <si>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</si>
  <si>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</si>
  <si>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</si>
  <si>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</si>
  <si>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</si>
  <si>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</si>
  <si>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</si>
  <si>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</si>
  <si>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</si>
  <si>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</si>
  <si>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</si>
  <si>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</si>
  <si>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</si>
  <si>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</si>
  <si>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</si>
  <si>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</si>
  <si>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</si>
  <si>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</si>
  <si>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</si>
  <si>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</si>
  <si>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</si>
  <si>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</si>
  <si>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</si>
  <si>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</si>
  <si>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</si>
  <si>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</si>
  <si>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</si>
  <si>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</si>
  <si>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</si>
  <si>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</si>
  <si>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</si>
  <si>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</si>
  <si>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</si>
  <si>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</si>
  <si>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</si>
  <si>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</si>
  <si>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</si>
  <si>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</si>
  <si>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</si>
  <si>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</si>
  <si>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</si>
  <si>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</si>
  <si>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</si>
  <si>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</si>
  <si>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</si>
  <si>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</si>
  <si>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</si>
  <si>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</si>
  <si>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</si>
  <si>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</si>
  <si>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</si>
  <si>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</si>
  <si>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</si>
  <si>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</si>
  <si>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</si>
  <si>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</si>
  <si>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</si>
  <si>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</si>
  <si>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</si>
  <si>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</si>
  <si>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</si>
  <si>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</si>
  <si>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</si>
  <si>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</si>
  <si>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</si>
  <si>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</si>
  <si>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</si>
  <si>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</si>
  <si>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</si>
  <si>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</si>
  <si>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</si>
  <si>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</si>
  <si>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</si>
  <si>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</si>
  <si>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</si>
  <si>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</si>
  <si>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</si>
  <si>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</si>
  <si>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</si>
  <si>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</si>
  <si>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</si>
  <si>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</si>
  <si>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</si>
  <si>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</si>
  <si>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</si>
  <si>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</si>
  <si>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</si>
  <si>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</si>
  <si>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</si>
  <si>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</si>
  <si>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</si>
  <si>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</si>
  <si>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</si>
  <si>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</si>
  <si>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</si>
  <si>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</si>
  <si>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</si>
  <si>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</si>
  <si>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</si>
  <si>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</si>
  <si>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</si>
  <si>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</si>
  <si>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</si>
  <si>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</si>
  <si>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</si>
  <si>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</si>
  <si>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</si>
  <si>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</si>
  <si>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</si>
  <si>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</si>
  <si>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</si>
  <si>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</si>
  <si>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</si>
  <si>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</si>
  <si>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</si>
  <si>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</si>
  <si>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</si>
  <si>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</si>
  <si>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</si>
  <si>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</si>
  <si>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</si>
  <si>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</si>
  <si>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</si>
  <si>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</si>
  <si>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</si>
  <si>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</si>
  <si>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</si>
  <si>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</si>
  <si>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</si>
  <si>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</si>
  <si>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</si>
  <si>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</si>
  <si>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</si>
  <si>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</si>
  <si>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</si>
  <si>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</si>
  <si>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</si>
  <si>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</si>
  <si>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</si>
  <si>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</si>
  <si>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</si>
  <si>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</si>
  <si>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</si>
  <si>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</si>
  <si>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</si>
  <si>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</si>
  <si>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</si>
  <si>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</si>
  <si>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</si>
  <si>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</si>
  <si>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</si>
  <si>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</si>
  <si>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</si>
  <si>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</si>
  <si>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</si>
  <si>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</si>
  <si>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</si>
  <si>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</si>
  <si>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</si>
  <si>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</si>
  <si>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</si>
  <si>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</si>
  <si>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</si>
  <si>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</si>
  <si>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</si>
  <si>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</si>
  <si>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</si>
  <si>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</si>
  <si>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</si>
  <si>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</si>
  <si>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</si>
  <si>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</si>
  <si>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</si>
  <si>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</si>
  <si>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</si>
  <si>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</si>
  <si>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</si>
  <si>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</si>
  <si>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</si>
  <si>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</si>
  <si>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</si>
  <si>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</si>
  <si>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</si>
  <si>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</si>
  <si>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</si>
  <si>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</si>
  <si>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</si>
  <si>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</si>
  <si>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</si>
  <si>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</si>
  <si>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</si>
  <si>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</si>
  <si>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</si>
  <si>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</si>
  <si>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</si>
  <si>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</si>
  <si>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</si>
  <si>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</si>
  <si>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</si>
  <si>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</si>
  <si>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</si>
  <si>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</si>
  <si>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</si>
  <si>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</si>
  <si>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</si>
  <si>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</si>
  <si>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</si>
  <si>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</si>
  <si>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</si>
  <si>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</si>
  <si>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</si>
  <si>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</si>
  <si>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</si>
  <si>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</si>
  <si>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</si>
  <si>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</si>
  <si>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</si>
  <si>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</si>
  <si>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</si>
  <si>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</si>
  <si>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</si>
  <si>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</si>
  <si>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</si>
  <si>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</si>
  <si>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</si>
  <si>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</si>
  <si>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</si>
  <si>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</si>
  <si>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</si>
  <si>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</si>
  <si>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</si>
  <si>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</si>
  <si>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</si>
  <si>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</si>
  <si>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</si>
  <si>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</si>
  <si>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</si>
  <si>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</si>
  <si>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</si>
  <si>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</si>
  <si>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</si>
  <si>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</si>
  <si>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</si>
  <si>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</si>
  <si>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</si>
  <si>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</si>
  <si>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</si>
  <si>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</si>
  <si>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</si>
  <si>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</si>
  <si>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</si>
  <si>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</si>
  <si>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</si>
  <si>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</si>
  <si>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</si>
  <si>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</si>
  <si>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</si>
  <si>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</si>
  <si>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</si>
  <si>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</si>
  <si>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</si>
  <si>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</si>
  <si>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</si>
  <si>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</si>
  <si>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</si>
  <si>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</si>
  <si>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</si>
  <si>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</si>
  <si>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</si>
  <si>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</si>
  <si>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</si>
  <si>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</si>
  <si>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</si>
  <si>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</si>
  <si>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</si>
  <si>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</si>
  <si>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</si>
  <si>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</si>
  <si>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</si>
  <si>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</si>
  <si>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</si>
  <si>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</si>
  <si>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</si>
  <si>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</si>
  <si>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</si>
  <si>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</si>
  <si>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</si>
  <si>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</si>
  <si>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</si>
  <si>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</si>
  <si>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</si>
  <si>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</si>
  <si>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</si>
  <si>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</si>
  <si>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</si>
  <si>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</si>
  <si>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</si>
  <si>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</si>
  <si>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</si>
  <si>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</si>
  <si>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</si>
  <si>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</si>
  <si>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</si>
  <si>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</si>
  <si>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</si>
  <si>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</si>
  <si>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</si>
  <si>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</si>
  <si>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</si>
  <si>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</si>
  <si>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</si>
  <si>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</si>
  <si>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</si>
  <si>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</si>
  <si>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</si>
  <si>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</si>
  <si>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</si>
  <si>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</si>
  <si>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</si>
  <si>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</si>
  <si>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</si>
  <si>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</si>
  <si>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</si>
  <si>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</si>
  <si>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</si>
  <si>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</si>
  <si>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</si>
  <si>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</si>
  <si>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</si>
  <si>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</si>
  <si>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</si>
  <si>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</si>
  <si>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</si>
  <si>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</si>
  <si>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</si>
  <si>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</si>
  <si>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</si>
  <si>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</si>
  <si>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</si>
  <si>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</si>
  <si>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</si>
  <si>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</si>
  <si>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</si>
  <si>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</si>
  <si>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</si>
  <si>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</si>
  <si>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</si>
  <si>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</si>
  <si>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</si>
  <si>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</si>
  <si>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</si>
  <si>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</si>
  <si>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</si>
  <si>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</si>
  <si>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</si>
  <si>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</si>
  <si>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</si>
  <si>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</si>
  <si>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</si>
  <si>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</si>
  <si>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</si>
  <si>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</si>
  <si>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</si>
  <si>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</si>
  <si>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</si>
  <si>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</si>
  <si>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</si>
  <si>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</si>
  <si>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</si>
  <si>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</si>
  <si>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</si>
  <si>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</si>
  <si>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</si>
  <si>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</si>
  <si>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</si>
  <si>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</si>
  <si>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</si>
  <si>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</si>
  <si>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</si>
  <si>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</si>
  <si>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</si>
  <si>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</si>
  <si>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</si>
  <si>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</si>
  <si>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</si>
  <si>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</si>
  <si>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</si>
  <si>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</si>
  <si>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</si>
  <si>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</si>
  <si>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</si>
  <si>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</si>
  <si>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</si>
  <si>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</si>
  <si>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</si>
  <si>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</si>
  <si>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</si>
  <si>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</si>
  <si>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</si>
  <si>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</si>
  <si>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</si>
  <si>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</si>
  <si>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</si>
  <si>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</si>
  <si>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</si>
  <si>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</si>
  <si>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</si>
  <si>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</si>
  <si>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</si>
  <si>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</si>
  <si>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</si>
  <si>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</si>
  <si>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</si>
  <si>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</si>
  <si>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</si>
  <si>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</si>
  <si>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</si>
  <si>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</si>
  <si>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</si>
  <si>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</si>
  <si>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</si>
  <si>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</si>
  <si>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</si>
  <si>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</si>
  <si>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</si>
  <si>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</si>
  <si>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</si>
  <si>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</si>
  <si>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</si>
  <si>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</si>
  <si>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</si>
  <si>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</si>
  <si>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</si>
  <si>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</si>
  <si>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</si>
  <si>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</si>
  <si>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</si>
  <si>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</si>
  <si>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</si>
  <si>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</si>
  <si>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</si>
  <si>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</si>
  <si>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</si>
  <si>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</si>
  <si>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</si>
  <si>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</si>
  <si>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</si>
  <si>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</si>
  <si>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</si>
  <si>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</si>
  <si>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</si>
  <si>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</si>
  <si>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</si>
  <si>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</si>
  <si>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</si>
  <si>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</si>
  <si>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</si>
  <si>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</si>
  <si>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</si>
  <si>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</si>
  <si>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</si>
  <si>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</si>
  <si>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</si>
  <si>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</si>
  <si>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</si>
  <si>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</si>
  <si>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</si>
  <si>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</si>
  <si>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</si>
  <si>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</si>
  <si>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</si>
  <si>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</si>
  <si>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</si>
  <si>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</si>
  <si>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</si>
  <si>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</si>
  <si>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</si>
  <si>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</si>
  <si>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</si>
  <si>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</si>
  <si>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</si>
  <si>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</si>
  <si>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</si>
  <si>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</si>
  <si>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</si>
  <si>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</si>
  <si>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</si>
  <si>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</si>
  <si>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</si>
  <si>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</si>
  <si>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</si>
  <si>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</si>
  <si>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</si>
  <si>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</si>
  <si>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</si>
  <si>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</si>
  <si>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</si>
  <si>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</si>
  <si>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</si>
  <si>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</si>
  <si>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</si>
  <si>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</si>
  <si>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</si>
  <si>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</si>
  <si>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</si>
  <si>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</si>
  <si>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</si>
  <si>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</si>
  <si>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</si>
  <si>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</si>
  <si>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</si>
  <si>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</si>
  <si>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</si>
  <si>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</si>
  <si>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</si>
  <si>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</si>
  <si>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</si>
  <si>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</si>
  <si>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</si>
  <si>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</si>
  <si>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</si>
  <si>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</si>
  <si>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</si>
  <si>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</si>
  <si>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</si>
  <si>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</si>
  <si>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</si>
  <si>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</si>
  <si>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</si>
  <si>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</si>
  <si>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</si>
  <si>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</si>
  <si>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</si>
  <si>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</si>
  <si>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</si>
  <si>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</si>
  <si>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</si>
  <si>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</si>
  <si>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</si>
  <si>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</si>
  <si>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</si>
  <si>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</si>
  <si>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</si>
  <si>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</si>
  <si>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</si>
  <si>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</si>
  <si>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</si>
  <si>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</si>
  <si>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</si>
  <si>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</si>
  <si>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</si>
  <si>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</si>
  <si>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</si>
  <si>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</si>
  <si>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</si>
  <si>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</si>
  <si>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</si>
  <si>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</si>
  <si>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</si>
  <si>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</si>
  <si>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</si>
  <si>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</si>
  <si>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</si>
  <si>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</si>
  <si>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</si>
  <si>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</si>
  <si>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</si>
  <si>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</si>
  <si>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</si>
  <si>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</si>
  <si>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</si>
  <si>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</si>
  <si>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</si>
  <si>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</si>
  <si>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</si>
  <si>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</si>
  <si>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</si>
  <si>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</si>
  <si>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</si>
  <si>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</si>
  <si>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</si>
  <si>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</si>
  <si>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</si>
  <si>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</si>
  <si>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</si>
  <si>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</si>
  <si>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</si>
  <si>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</si>
  <si>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</si>
  <si>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</si>
  <si>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</si>
  <si>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</si>
  <si>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</si>
  <si>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</si>
  <si>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</si>
  <si>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</si>
  <si>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</si>
  <si>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</si>
  <si>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</si>
  <si>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</si>
  <si>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</si>
  <si>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</si>
  <si>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</si>
  <si>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</si>
  <si>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</si>
  <si>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</si>
  <si>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</si>
  <si>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</si>
  <si>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</si>
  <si>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</si>
  <si>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</si>
  <si>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</si>
  <si>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</si>
  <si>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</si>
  <si>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</si>
  <si>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</si>
  <si>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</si>
  <si>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</si>
  <si>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</si>
  <si>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</si>
  <si>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</si>
  <si>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</si>
  <si>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</si>
  <si>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</si>
  <si>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</si>
  <si>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</si>
  <si>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</si>
  <si>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</si>
  <si>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</si>
  <si>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</si>
  <si>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</si>
  <si>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</si>
  <si>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</si>
  <si>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</si>
  <si>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</si>
  <si>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</si>
  <si>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</si>
  <si>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</si>
  <si>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</si>
  <si>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</si>
  <si>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</si>
  <si>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</si>
  <si>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</si>
  <si>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</si>
  <si>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</si>
  <si>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</si>
  <si>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</si>
  <si>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</si>
  <si>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</si>
  <si>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</si>
  <si>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</si>
  <si>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</si>
  <si>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</si>
  <si>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</si>
  <si>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</si>
  <si>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</si>
  <si>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</si>
  <si>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</si>
  <si>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</si>
  <si>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</si>
  <si>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</si>
  <si>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</si>
  <si>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</si>
  <si>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</si>
  <si>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</si>
  <si>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</si>
  <si>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</si>
  <si>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</si>
  <si>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</si>
  <si>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</si>
  <si>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</si>
  <si>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</si>
  <si>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</si>
  <si>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</si>
  <si>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</si>
  <si>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</si>
  <si>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</si>
  <si>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</si>
  <si>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</si>
  <si>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</si>
  <si>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</si>
  <si>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</si>
  <si>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</si>
  <si>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</si>
  <si>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</si>
  <si>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</si>
  <si>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</si>
  <si>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</si>
  <si>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</si>
  <si>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</si>
  <si>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</si>
  <si>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</si>
  <si>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</si>
  <si>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</si>
  <si>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</si>
  <si>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</si>
  <si>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</si>
  <si>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</si>
  <si>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</si>
  <si>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</si>
  <si>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</si>
  <si>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</si>
  <si>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</si>
  <si>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</si>
  <si>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</si>
  <si>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</si>
  <si>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</si>
  <si>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</si>
  <si>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</si>
  <si>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</si>
  <si>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</si>
  <si>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</si>
  <si>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</si>
  <si>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</si>
  <si>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</si>
  <si>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</si>
  <si>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</si>
  <si>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</si>
  <si>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</si>
  <si>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</si>
  <si>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</si>
  <si>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</si>
  <si>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</si>
  <si>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</si>
  <si>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</si>
  <si>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</si>
  <si>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</si>
  <si>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</si>
  <si>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</si>
  <si>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</si>
  <si>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</si>
  <si>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</si>
  <si>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</si>
  <si>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</si>
  <si>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</si>
  <si>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</si>
  <si>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</si>
  <si>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</si>
  <si>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</si>
  <si>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</si>
  <si>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</si>
  <si>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</si>
  <si>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</si>
  <si>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</si>
  <si>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</si>
  <si>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</si>
  <si>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</si>
  <si>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</si>
  <si>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</si>
  <si>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</si>
  <si>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</si>
  <si>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</si>
  <si>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</si>
  <si>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</si>
  <si>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</si>
  <si>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</si>
  <si>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</si>
  <si>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</si>
  <si>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</si>
  <si>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</si>
  <si>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</si>
  <si>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</si>
  <si>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</si>
  <si>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</si>
  <si>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</si>
  <si>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</si>
  <si>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</si>
  <si>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</si>
  <si>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</si>
  <si>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</si>
  <si>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</si>
  <si>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</si>
  <si>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</si>
  <si>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</si>
  <si>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</si>
  <si>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</si>
  <si>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</si>
  <si>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</si>
  <si>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</si>
  <si>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</si>
  <si>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</si>
  <si>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</si>
  <si>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</si>
  <si>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</si>
  <si>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</si>
  <si>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</si>
  <si>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</si>
  <si>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</si>
  <si>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</si>
  <si>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</si>
  <si>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</si>
  <si>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</si>
  <si>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</si>
  <si>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</si>
  <si>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</si>
  <si>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</si>
  <si>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</si>
  <si>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</si>
  <si>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</si>
  <si>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</si>
  <si>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</si>
  <si>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</si>
  <si>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</si>
  <si>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</si>
  <si>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</si>
  <si>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</si>
  <si>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</si>
  <si>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</si>
  <si>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</si>
  <si>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</si>
  <si>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</si>
  <si>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</si>
  <si>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</si>
  <si>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</si>
  <si>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</si>
  <si>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</si>
  <si>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</si>
  <si>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</si>
  <si>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</si>
  <si>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</si>
  <si>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</si>
  <si>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</si>
  <si>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</si>
  <si>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</si>
  <si>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</si>
  <si>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</si>
  <si>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</si>
  <si>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</si>
  <si>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</si>
  <si>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</si>
  <si>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</si>
  <si>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</si>
  <si>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</si>
  <si>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</si>
  <si>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</si>
  <si>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</si>
  <si>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</si>
  <si>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</si>
  <si>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</si>
  <si>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</si>
  <si>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</si>
  <si>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</si>
  <si>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</si>
  <si>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</si>
  <si>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</si>
  <si>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</si>
  <si>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</si>
  <si>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</si>
  <si>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</si>
  <si>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</si>
  <si>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</si>
  <si>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</si>
  <si>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</si>
  <si>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</si>
  <si>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</si>
  <si>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</si>
  <si>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</si>
  <si>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</si>
  <si>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</si>
  <si>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</si>
  <si>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</si>
  <si>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</si>
  <si>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</si>
  <si>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</si>
  <si>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</si>
  <si>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</si>
  <si>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</si>
  <si>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</si>
  <si>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</si>
  <si>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</si>
  <si>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</si>
  <si>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</si>
  <si>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</si>
  <si>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</si>
  <si>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</si>
  <si>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</si>
  <si>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</si>
  <si>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</si>
  <si>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</si>
  <si>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</si>
  <si>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</si>
  <si>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</si>
  <si>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</si>
  <si>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</si>
  <si>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</si>
  <si>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</si>
  <si>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</si>
  <si>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</si>
  <si>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</si>
  <si>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</si>
  <si>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</si>
  <si>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</si>
  <si>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</si>
  <si>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</si>
  <si>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</si>
  <si>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</si>
  <si>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</si>
  <si>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</si>
  <si>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</si>
  <si>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</si>
  <si>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</si>
  <si>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</si>
  <si>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</si>
  <si>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</si>
  <si>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</si>
  <si>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</si>
  <si>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</si>
  <si>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</si>
  <si>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</si>
  <si>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</si>
  <si>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</si>
  <si>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</si>
  <si>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</si>
  <si>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</si>
  <si>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</si>
  <si>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</si>
  <si>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</si>
  <si>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</si>
  <si>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</si>
  <si>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</si>
  <si>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</si>
  <si>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</si>
  <si>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</si>
  <si>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</si>
  <si>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</si>
  <si>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</si>
  <si>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</si>
  <si>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</si>
  <si>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</si>
  <si>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</si>
  <si>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</si>
  <si>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</si>
  <si>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</si>
  <si>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</si>
  <si>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</si>
  <si>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</si>
  <si>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</si>
  <si>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</si>
  <si>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</si>
  <si>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</si>
  <si>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</si>
  <si>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</si>
  <si>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</si>
  <si>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</si>
  <si>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</si>
  <si>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</si>
  <si>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</si>
  <si>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</si>
  <si>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</si>
  <si>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</si>
  <si>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</si>
  <si>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</si>
  <si>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</si>
  <si>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</si>
  <si>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</si>
  <si>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</si>
  <si>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</si>
  <si>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</si>
  <si>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</si>
  <si>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</si>
  <si>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</si>
  <si>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</si>
  <si>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</si>
  <si>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</si>
  <si>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</si>
  <si>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</si>
  <si>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</si>
  <si>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</si>
  <si>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</si>
  <si>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</si>
  <si>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</si>
  <si>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</si>
  <si>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</si>
  <si>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</si>
  <si>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</si>
  <si>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</si>
  <si>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</si>
  <si>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</si>
  <si>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</si>
  <si>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</si>
  <si>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</si>
  <si>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</si>
  <si>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</si>
  <si>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</si>
  <si>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</si>
  <si>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</si>
  <si>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</si>
  <si>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</si>
  <si>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</si>
  <si>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</si>
  <si>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</si>
  <si>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</si>
  <si>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</si>
  <si>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</si>
  <si>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</si>
  <si>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</si>
  <si>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</si>
  <si>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</si>
  <si>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</si>
  <si>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</si>
  <si>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</si>
  <si>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</si>
  <si>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</si>
  <si>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</si>
  <si>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</si>
  <si>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</si>
  <si>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</si>
  <si>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</si>
  <si>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</si>
  <si>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</si>
  <si>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</si>
  <si>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</si>
  <si>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</si>
  <si>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</si>
  <si>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</si>
  <si>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</si>
  <si>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</si>
  <si>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</si>
  <si>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</si>
  <si>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</si>
  <si>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</si>
  <si>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</si>
  <si>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</si>
  <si>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</si>
  <si>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</si>
  <si>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</si>
  <si>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</si>
  <si>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</si>
  <si>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</si>
  <si>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</si>
  <si>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</si>
  <si>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</si>
  <si>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</si>
  <si>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</si>
  <si>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</si>
  <si>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</si>
  <si>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</si>
  <si>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</si>
  <si>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</si>
  <si>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</si>
  <si>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</si>
  <si>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</si>
  <si>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</si>
  <si>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</si>
  <si>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</si>
  <si>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</si>
  <si>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</si>
  <si>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</si>
  <si>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</si>
  <si>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</si>
  <si>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</si>
  <si>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</si>
  <si>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</si>
  <si>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</si>
  <si>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</si>
  <si>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</si>
  <si>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</si>
  <si>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</si>
  <si>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</si>
  <si>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</si>
  <si>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</si>
  <si>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</si>
  <si>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</si>
  <si>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</si>
  <si>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</si>
  <si>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</si>
  <si>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</si>
  <si>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</si>
  <si>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</si>
  <si>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</si>
  <si>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</si>
  <si>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PCM-20251006-00001703</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</si>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</sst>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5">
    <sortCondition ref="H1:H1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1"/>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273.75574571759353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10280</v>
      </c>
      <c r="E3" s="65" t="s">
        <v>38964</v>
      </c>
      <c r="F3" s="66">
        <v>45936.698391203703</v>
      </c>
      <c r="G3" s="67">
        <f ca="1">IFERROR(NOW()-F3,"")</f>
        <v>5.7806712939054705E-3</v>
      </c>
      <c r="H3" s="66">
        <v>45936.684502314813</v>
      </c>
      <c r="I3" s="73" t="str">
        <f>IFERROR(VLOOKUP(D3,DB!A:F,6,0),"")</f>
        <v>Generator-SG</v>
      </c>
      <c r="J3" s="73" t="str">
        <f>IFERROR(VLOOKUP(D3,DB!A:G,7,0),"")</f>
        <v>In progress</v>
      </c>
      <c r="K3" s="69" t="s">
        <v>38967</v>
      </c>
      <c r="L3" s="70" t="str">
        <f>IFERROR(VLOOKUP(D3,DB!A:I,9,0),"")</f>
        <v>Latis</v>
      </c>
    </row>
    <row r="4" spans="1:12" ht="15" customHeight="1">
      <c r="A4" s="63"/>
      <c r="B4" s="73" t="str">
        <f>IFERROR(VLOOKUP(D4,DB!A:K,11,0),"")</f>
        <v/>
      </c>
      <c r="C4" s="64"/>
      <c r="D4" s="64"/>
      <c r="E4" s="65"/>
      <c r="F4" s="66"/>
      <c r="G4" s="67">
        <f ca="1">IFERROR(NOW()-F4,"")</f>
        <v>45936.704171874997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45936.704171874997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45936.704171874997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45936.704171874997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45936.704171874997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45936.704171874997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45936.704171874997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45936.704171874997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45936.704171874997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45936.704171874997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45936.704171874997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45936.704171874997</v>
      </c>
      <c r="H15" s="68"/>
      <c r="I15" s="73" t="str">
        <f>IFERROR(VLOOKUP(D15,DB!A:F,6,0),"")</f>
        <v/>
      </c>
      <c r="J15" s="73" t="str">
        <f>IFERROR(VLOOKUP(D15,DB!A:G,7,0),"")</f>
        <v/>
      </c>
      <c r="K15" s="69"/>
      <c r="L15" s="70" t="str">
        <f>IFERROR(VLOOKUP(D15,DB!A:I,9,0),"")</f>
        <v/>
      </c>
    </row>
    <row r="16" spans="1:12" ht="15" customHeight="1">
      <c r="A16" s="156"/>
      <c r="B16" s="157" t="str">
        <f>IFERROR(VLOOKUP(D16,DB!A:K,11,0),"")</f>
        <v/>
      </c>
      <c r="C16" s="157"/>
      <c r="D16" s="157"/>
      <c r="E16" s="158"/>
      <c r="F16" s="159"/>
      <c r="G16" s="160">
        <f ca="1">IFERROR(NOW()-F16,"")</f>
        <v>45936.70417164352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45936.70417164352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45936.70417164352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45936.70417164352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45936.70417164352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45936.70417164352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45936.70417164352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45936.70417164352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45936.70417164352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45936.70417164352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45936.70417164352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45936.70417164352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45936.70417164352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45936.70417164352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45936.70417164352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45936.70417164352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45936.70417164352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45936.70417164352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45936.70417164352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45936.70417164352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45936.70417164352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45936.70417164352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45936.70417164352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45936.70417164352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45936.70417164352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45936.70417164352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45936.70417164352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45936.70417164352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45936.70417164352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45936.70417164352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45936.70417164352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45936.70417164352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45936.70417164352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45936.70417164352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45936.70417164352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45936.70417164352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45936.70417164352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45936.70417164352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45936.70417164352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45936.70417164352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45936.70417164352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45936.70417164352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45936.70417164352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45936.70417164352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45936.70417164352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45936.70417164352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45936.70417164352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45936.70417164352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45936.70417164352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45936.70417164352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45936.70417164352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45936.70417164352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45936.70417164352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45936.70417164352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45936.70417164352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45936.70417164352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45936.70417164352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45936.70417164352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45936.70417164352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45936.70417164352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45936.70417164352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45936.70417164352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45936.70417164352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45936.70417164352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45936.70417164352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45936.70417164352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45936.70417164352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45936.70417164352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45936.70417164352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45936.70417164352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45936.70417164352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45936.70417164352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45936.70417164352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45936.70417164352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45936.70417164352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45936.70417164352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45936.70417164352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45936.70417164352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45936.70417164352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45936.70417164352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45936.70417164352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45936.70417164352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45936.70417164352</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45936.70417164352</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45936.70417164352</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45936.70417164352</v>
      </c>
      <c r="H101" s="159"/>
      <c r="I101" s="157" t="str">
        <f>IFERROR(VLOOKUP(D101,DB!A:F,6,0),"")</f>
        <v/>
      </c>
      <c r="J101" s="73"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4C7335FB-FDE6-415E-A84E-6D425734B244}"/>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129.97708831018826</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111.70433368055819</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c r="B5" s="18" t="str">
        <f>IFERROR(VLOOKUP(D5,DB!A:K,11,0),"")</f>
        <v/>
      </c>
      <c r="C5" s="18"/>
      <c r="D5" s="18"/>
      <c r="E5" s="131"/>
      <c r="F5" s="132"/>
      <c r="G5" s="133">
        <f ca="1">IFERROR(NOW()-F5,"-")</f>
        <v>45936.70417164352</v>
      </c>
      <c r="H5" s="13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45936.70417164352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45936.70417164352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45936.70417164352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45936.70417164352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45936.70417164352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45936.70417164352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45936.70417164352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45936.70417164352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45936.70417164352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45936.70417164352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45936.70417164352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45936.70417164352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45936.70417164352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45936.70417164352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45936.70417164352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45936.70417164352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45936.70417164352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45936.70417164352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45936.70417164352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45936.70417164352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45936.70417164352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45936.70417164352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45936.70417164352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45936.70417164352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45936.70417164352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45936.70417164352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45936.70417164352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45936.70417164352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45936.70417164352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45936.70417164352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45936.70417164352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45936.70417164352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45936.70417164352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45936.70417164352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45936.70417164352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45936.70417164352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45936.70417164352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45936.70417164352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45936.70417164352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45936.70417164352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45936.70417164352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45936.70417164352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45936.70417164352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45936.70417164352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45936.70417164352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45936.70417164352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45936.70417164352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45936.70417164352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45936.70417164352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45936.70417164352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45936.70417164352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45936.70417164352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45936.70417164352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45936.70417164352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45936.70417164352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45936.70417164352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45936.70417164352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45936.70417164352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45936.70417164352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45936.70417164352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45936.70417164352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45936.70417164352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45936.70417164352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45936.70417164352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45936.70417164352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45936.70417164352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45936.70417164352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45936.70417164352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45936.70417164352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45936.70417164352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45936.70417164352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45936.70417164352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45936.70417164352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45936.70417164352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45936.70417164352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45936.70417164352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45936.70417164352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45936.70417164352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45936.70417164352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45936.70417164352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45936.70417164352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45936.70417164352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45936.70417164352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45936.70417164352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45936.70417164352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45936.70417164352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45936.70417164352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45936.70417164352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45936.70417164352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45936.70417164352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45936.70417164352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45936.70417164352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45936.70417164352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45936.70417164352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45936.70417164352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45936.70417164352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45936.70417164352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45936.70417164352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45936.70417164352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45936.70417164352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45936.70417164352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45936.70417164352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45936.70417164352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45936.70417164352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45936.70417164352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45936.70417164352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45936.70417164352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45936.70417164352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45936.70417164352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45936.70417164352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45936.70417164352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45936.70417164352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45936.70417164352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45936.70417164352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45936.70417164352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45936.70417164352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45936.70417164352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45936.70417164352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45936.70417164352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45936.70417164352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45936.70417164352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45936.70417164352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45936.70417164352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45936.70417164352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45936.70417164352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45936.70417164352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45936.70417164352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45936.70417164352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45936.70417164352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45936.70417164352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45936.70417164352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45936.70417164352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45936.70417164352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45936.70417164352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45936.70417164352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45936.70417164352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45936.70417164352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45936.70417164352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45936.70417164352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45936.70417164352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45936.70417164352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45936.70417164352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45936.70417164352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45936.70417164352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45936.70417164352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45936.70417164352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45936.70417164352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45936.70417164352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45936.70417164352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45936.70417164352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45936.70417164352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45936.70417164352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45936.70417164352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45936.70417164352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45936.70417164352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45936.70417164352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45936.70417164352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45936.70417164352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45936.70417164352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45936.70417164352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45936.70417164352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45936.70417164352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45936.70417164352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45936.70417164352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45936.70417164352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45936.70417164352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45936.70417164352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45936.70417164352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45936.70417164352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45936.70417164352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45936.70417164352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45936.70417164352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45936.70417164352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45936.70417164352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45936.70417164352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45936.70417164352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45936.70417164352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45936.70417164352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45936.70417164352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45936.70417164352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45936.70417164352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45936.70417164352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45936.70417164352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45936.70417164352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45936.70417164352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45936.70417164352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45936.70417164352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45936.70417164352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45936.70417164352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45936.70417164352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45936.70417164352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45936.70417164352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45936.70417164352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45936.70417164352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45936.70417164352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45936.70417164352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45936.70417164352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45936.70417164352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45936.70417164352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45936.70417164352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45936.70417164352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45936.70417164352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45936.70417164352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45936.70417164352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45936.70417164352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45936.70417164352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45936.70417164352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45936.70417164352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45936.70417164352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45936.70417164352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45936.70417164352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45936.70417164352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45936.70417164352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45936.70417164352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45936.70417164352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45936.70417164352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45936.70417164352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45936.70417164352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45936.70417164352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45936.70417164352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45936.70417164352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45936.70417164352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45936.70417164352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45936.70417164352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45936.70417164352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45936.70417164352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45936.70417164352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45936.70417164352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45936.70417164352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45936.70417164352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45936.70417164352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45936.70417164352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45936.70417164352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45936.70417164352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45936.70417164352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45936.70417164352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45936.70417164352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45936.70417164352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45936.70417164352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45936.70417164352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45936.70417164352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45936.70417164352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45936.70417164352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45936.70417164352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45936.70417164352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45936.70417164352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45936.70417164352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45936.70417164352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45936.70417164352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45936.70417164352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45936.70417164352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45936.70417164352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45936.70417164352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45936.70417164352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45936.70417164352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45936.70417164352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45936.70417164352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45936.70417164352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45936.70417164352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45936.70417164352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45936.70417164352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45936.70417164352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45936.70417164352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45936.70417164352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45936.70417164352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45936.70417164352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45936.70417164352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45936.70417164352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45936.70417164352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45936.70417164352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45936.70417164352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45936.70417164352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45936.70417164352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45936.70417164352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45936.70417164352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45936.70417164352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45936.70417164352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45936.70417164352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45936.70417164352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45936.70417164352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45936.70417164352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45936.70417164352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45936.70417164352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45936.70417164352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45936.70417164352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45936.70417164352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45936.70417164352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45936.70417164352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45936.70417164352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45936.70417164352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45936.70417164352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45936.70417164352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45936.70417164352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45936.70417164352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45936.70417164352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45936.70417164352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45936.70417164352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45936.70417164352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45936.70417164352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45936.70417164352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45936.70417164352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45936.70417164352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45936.70417164352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45936.70417164352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45936.70417164352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45936.70417164352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45936.70417164352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45936.70417164352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45936.70417164352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45936.70417164352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45936.70417164352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45936.70417164352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45936.70417164352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45936.70417164352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45936.70417164352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45936.70417164352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45936.70417164352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45936.70417164352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45936.70417164352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45936.70417164352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45936.70417164352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45936.70417164352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45936.70417164352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45936.70417164352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45936.70417164352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45936.70417164352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45936.70417164352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45936.70417164352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45936.70417164352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45936.70417164352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45936.70417164352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45936.70417164352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45936.70417164352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45936.70417164352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45936.70417164352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45936.70417164352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45936.70417164352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45936.70417164352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45936.70417164352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45936.70417164352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45936.70417164352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45936.70417164352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45936.70417164352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45936.70417164352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45936.70417164352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45936.70417164352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45936.70417164352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45936.70417164352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45936.70417164352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45936.70417164352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45936.70417164352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45936.70417164352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45936.70417164352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45936.70417164352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45936.70417164352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45936.70417164352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45936.70417164352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45936.70417164352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45936.70417164352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45936.70417164352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45936.70417164352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45936.70417164352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45936.70417164352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45936.70417164352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45936.70417164352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45936.70417164352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45936.70417164352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45936.70417164352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45936.70417164352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45936.70417164352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45936.70417164352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45936.70417164352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45936.70417164352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45936.70417164352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45936.70417164352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45936.70417164352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45936.70417164352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45936.70417164352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45936.70417164352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45936.70417164352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45936.70417164352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45936.70417164352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45936.70417164352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45936.70417164352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45936.70417164352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45936.70417164352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45936.70417164352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45936.70417164352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45936.70417164352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45936.70417164352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45936.70417164352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45936.70417164352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45936.70417164352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45936.70417164352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45936.70417164352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45936.70417164352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45936.70417164352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45936.70417164352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45936.70417164352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45936.70417164352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45936.70417164352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45936.70417164352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45936.70417164352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45936.70417164352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45936.70417164352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45936.70417164352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45936.70417164352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45936.70417164352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45936.70417164352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45936.70417164352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45936.70417164352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45936.70417164352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45936.70417164352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45936.70417164352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45936.70417164352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45936.70417164352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45936.70417164352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45936.70417164352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45936.70417164352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45936.70417164352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45936.70417164352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45936.70417164352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45936.70417164352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45936.70417164352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45936.70417164352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45936.70417164352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45936.70417164352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45936.70417164352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45936.70417164352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45936.70417164352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45936.70417164352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45936.70417164352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45936.70417164352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45936.70417164352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45936.70417164352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45936.70417164352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45936.70417164352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45936.70417164352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45936.70417164352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45936.70417164352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45936.70417164352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45936.70417164352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45936.70417164352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45936.70417164352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45936.70417164352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45936.70417164352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45936.70417164352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45936.70417164352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45936.70417164352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45936.70417164352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45936.70417164352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45936.70417164352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45936.70417164352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45936.70417164352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45936.70417164352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45936.70417164352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45936.70417164352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45936.70417164352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45936.70417164352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45936.70417164352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45936.70417164352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45936.70417164352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45936.70417164352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45936.70417164352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45936.70417164352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45936.70417164352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45936.70417164352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45936.70417164352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45936.70417164352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45936.70417164352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45936.70417164352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45936.70417164352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45936.70417164352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45936.70417164352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45936.70417164352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45936.70417164352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45936.70417164352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45936.70417164352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45936.70417164352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45936.70417164352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45936.70417164352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45936.70417164352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45936.70417164352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45936.70417164352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45936.70417164352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45936.70417164352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45936.70417164352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45936.70417164352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45936.70417164352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45936.70417164352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45936.70417164352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45936.70417164352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45936.70417164352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45936.70417164352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45936.70417164352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45936.70417164352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45936.70417164352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45936.70417164352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45936.70417164352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45936.70417164352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45936.70417164352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45936.70417164352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45936.70417164352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45936.70417164352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45936.70417164352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45936.70417164352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45936.70417164352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45936.70417164352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45936.70417164352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45936.70417164352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45936.70417164352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45936.70417164352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45936.70417164352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45936.70417164352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45936.70417164352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45936.70417164352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45936.70417164352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45936.70417164352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45936.70417164352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45936.70417164352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45936.70417164352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45936.70417164352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45936.70417164352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45936.70417164352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45936.70417164352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45936.70417164352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45936.70417164352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45936.70417164352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45936.70417164352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45936.70417164352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45936.70417164352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45936.70417164352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45936.70417164352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45936.70417164352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45936.70417164352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45936.70417164352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45936.70417164352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45936.70417164352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45936.70417164352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45936.70417164352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45936.70417164352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45936.70417164352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45936.70417164352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45936.70417164352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45936.70417164352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45936.70417164352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45936.70417164352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45936.70417164352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45936.70417164352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45936.70417164352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45936.70417164352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45936.70417164352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45936.70417164352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45936.70417164352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45936.70417164352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45936.70417164352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45936.70417164352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45936.70417164352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45936.70417164352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45936.70417164352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45936.70417164352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45936.70417164352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45936.70417164352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45936.70417164352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45936.70417164352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45936.70417164352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45936.70417164352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45936.70417164352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45936.70417164352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45936.70417164352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45936.70417164352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45936.70417164352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45936.70417164352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45936.70417164352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45936.70417164352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45936.70417164352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45936.70417164352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45936.70417164352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45936.70417164352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45936.70417164352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45936.70417164352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45936.70417164352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45936.70417164352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45936.70417164352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45936.70417164352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45936.70417164352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45936.70417164352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45936.70417164352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45936.70417164352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45936.70417164352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45936.70417164352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45936.70417164352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45936.70417164352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45936.70417164352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45936.70417164352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45936.70417164352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45936.70417164352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45936.70417164352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45936.70417164352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45936.70417164352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45936.70417164352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45936.70417164352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45936.70417164352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45936.70417164352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45936.70417164352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45936.70417164352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45936.70417164352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45936.70417164352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45936.70417164352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45936.70417164352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45936.70417164352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45936.70417164352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45936.70417164352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45936.70417164352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45936.70417164352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45936.70417164352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45936.70417164352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45936.70417164352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45936.70417164352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45936.70417164352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45936.70417164352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45936.70417164352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45936.70417164352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45936.70417164352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45936.70417164352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45936.70417164352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45936.70417164352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45936.70417164352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45936.70417164352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45936.70417164352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45936.70417164352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45936.70417164352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45936.70417164352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45936.70417164352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45936.70417164352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45936.70417164352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45936.70417164352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45936.70417164352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45936.70417164352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45936.70417164352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45936.70417164352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45936.70417164352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45936.70417164352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45936.70417164352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45936.70417164352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45936.70417164352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45936.70417164352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45936.70417164352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45936.70417164352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45936.70417164352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45936.70417164352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45936.70417164352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45936.70417164352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45936.70417164352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45936.70417164352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45936.70417164352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45936.70417164352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45936.70417164352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45936.70417164352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45936.70417164352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45936.70417164352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45936.70417164352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45936.70417164352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45936.70417164352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45936.70417164352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45936.70417164352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45936.70417164352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45936.70417164352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45936.70417164352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45936.70417164352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45936.70417164352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45936.70417164352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45936.70417164352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45936.70417164352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45936.70417164352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45936.70417164352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45936.70417164352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45936.70417164352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45936.70417164352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45936.70417164352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45936.70417164352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45936.70417164352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45936.70417164352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45936.70417164352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45936.70417164352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45936.70417164352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45936.70417164352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45936.70417164352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45936.70417164352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45936.70417164352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45936.70417164352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45936.70417164352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45936.70417164352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45936.70417164352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45936.70417164352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45936.70417164352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45936.70417164352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45936.70417164352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45936.70417164352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45936.70417164352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45936.70417164352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45936.70417164352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45936.70417164352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45936.70417164352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45936.70417164352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45936.70417164352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45936.70417164352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45936.70417164352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45936.70417164352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45936.70417164352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45936.70417164352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45936.70417164352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45936.70417164352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45936.70417164352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45936.70417164352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45936.70417164352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45936.70417164352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45936.70417164352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45936.70417164352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45936.70417164352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45936.70417164352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45936.70417164352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45936.70417164352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45936.70417164352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45936.70417164352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45936.70417164352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45936.70417164352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45936.70417164352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45936.70417164352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45936.70417164352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45936.70417164352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45936.70417164352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45936.70417164352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45936.70417164352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45936.70417164352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45936.70417164352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45936.70417164352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45936.70417164352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45936.70417164352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45936.70417164352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45936.70417164352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45936.70417164352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45936.70417164352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45936.70417164352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45936.70417164352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45936.70417164352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45936.70417164352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45936.70417164352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45936.70417164352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45936.70417164352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45936.70417164352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45936.70417164352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45936.70417164352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45936.70417164352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45936.70417164352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45936.70417164352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45936.70417164352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45936.70417164352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45936.70417164352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45936.70417164352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45936.70417164352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45936.70417164352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45936.70417164352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45936.70417164352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45936.70417164352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45936.70417164352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45936.70417164352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45936.70417164352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45936.70417164352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45936.70417164352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45936.70417164352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45936.70417164352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45936.70417164352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45936.70417164352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45936.70417164352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45936.70417164352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45936.70417164352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45936.70417164352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45936.70417164352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45936.70417164352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45936.70417164352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45936.70417164352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45936.70417164352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45936.70417164352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45936.70417164352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45936.70417164352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45936.70417164352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45936.70417164352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45936.70417164352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45936.70417164352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45936.70417164352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45936.70417164352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45936.70417164352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45936.70417164352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45936.70417164352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45936.70417164352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45936.70417164352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45936.70417164352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45936.70417164352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45936.70417164352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45936.70417164352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45936.70417164352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45936.70417164352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45936.70417164352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45936.70417164352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45936.70417164352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45936.70417164352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45936.70417164352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45936.70417164352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45936.70417164352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45936.70417164352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45936.70417164352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45936.70417164352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45936.70417164352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45936.70417164352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45936.70417164352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45936.70417164352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45936.70417164352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45936.70417164352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45936.70417164352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45936.70417164352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45936.70417164352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45936.70417164352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45936.70417164352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45936.70417164352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45936.70417164352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45936.70417164352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45936.70417164352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45936.70417164352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45936.70417164352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45936.70417164352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45936.70417164352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45936.70417164352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45936.70417164352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45936.70417164352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45936.70417164352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45936.70417164352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45936.70417164352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45936.70417164352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45936.70417164352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45936.70417164352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45936.70417164352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45936.70417164352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45936.70417164352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45936.70417164352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45936.70417164352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45936.70417164352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45936.70417164352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45936.70417164352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45936.70417164352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45936.70417164352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45936.70417164352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45936.70417164352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45936.70417164352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45936.70417164352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45936.70417164352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45936.70417164352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45936.70417164352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45936.70417164352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45936.70417164352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45936.70417164352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45936.70417164352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45936.70417164352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45936.70417164352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45936.70417164352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45936.70417164352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45936.70417164352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45936.70417164352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45936.70417164352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45936.70417164352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45936.70417164352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45936.70417164352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45936.70417164352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45936.70417164352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45936.70417164352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45936.70417164352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45936.70417164352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45936.70417164352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45936.70417164352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45936.70417164352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45936.70417164352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45936.70417164352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45936.70417164352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45936.70417164352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45936.70417164352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45936.70417164352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45936.70417164352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45936.70417164352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45936.70417164352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45936.70417164352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45936.70417164352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45936.70417164352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45936.70417164352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45936.70417164352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45936.70417164352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45936.70417164352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45936.70417164352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45936.70417164352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45936.70417164352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45936.70417164352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45936.70417164352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45936.70417164352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45936.70417164352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45936.70417164352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45936.70417164352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45936.70417164352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45936.70417164352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45936.70417164352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45936.70417164352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45936.70417164352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45936.70417164352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45936.70417164352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45936.70417164352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45936.70417164352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45936.70417164352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45936.70417164352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45936.70417164352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45936.70417164352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45936.70417164352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45936.70417164352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45936.70417164352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45936.70417164352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45936.70417164352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45936.70417164352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45936.70417164352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45936.70417164352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45936.70417164352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45936.70417164352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45936.70417164352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45936.70417164352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45936.70417164352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45936.70417164352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45936.70417164352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45936.70417164352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45936.70417164352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45936.70417164352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45936.70417164352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45936.70417164352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45936.70417164352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45936.70417164352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45936.70417164352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45936.70417164352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45936.70417164352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45936.70417164352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45936.70417164352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45936.70417164352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45936.70417164352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45936.70417164352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45936.70417164352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45936.70417164352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45936.70417164352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45936.70417164352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45936.70417164352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45936.70417164352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45936.70417164352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45936.70417164352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45936.70417164352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45936.70417164352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45936.70417164352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45936.70417164352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45936.70417164352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45936.70417164352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45936.70417164352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45936.70417164352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45936.70417164352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45936.70417164352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45936.70417164352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45936.70417164352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45936.70417164352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45936.70417164352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45936.70417164352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45936.70417164352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45936.70417164352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45936.70417164352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45936.70417164352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45936.70417164352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45936.70417164352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45936.70417164352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45936.70417164352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45936.70417164352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45936.70417164352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45936.70417164352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45936.70417164352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45936.70417164352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45936.70417164352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45936.70417164352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45936.70417164352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45936.70417164352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45936.70417164352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45936.70417164352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45936.70417164352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45936.70417164352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45936.70417164352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45936.70417164352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45936.70417164352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45936.70417164352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45936.70417164352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45936.70417164352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45936.70417164352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45936.70417164352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45936.70417164352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45936.70417164352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45936.70417164352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45936.70417164352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45936.70417164352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45936.70417164352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45936.70417164352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45936.70417164352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45936.70417164352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45936.70417164352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45936.70417164352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45936.70417164352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45936.70417164352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45936.70417164352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45936.70417164352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45936.70417164352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45936.70417164352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45936.70417164352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45936.70417164352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45936.70417164352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45936.70417164352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45936.70417164352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45936.70417164352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45936.70417164352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45936.70417164352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45936.70417164352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45936.70417164352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45936.70417164352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45936.70417164352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45936.70417164352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45936.70417164352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45936.70417164352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45936.70417164352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45936.70417164352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45936.70417164352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45936.70417164352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45936.70417164352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45936.70417164352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45936.70417164352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45936.70417164352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45936.70417164352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45936.70417164352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45936.70417164352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45936.70417164352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45936.70417164352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45936.70417164352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45936.70417164352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45936.70417164352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45936.70417164352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45936.70417164352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45936.70417164352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45936.70417164352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45936.70417164352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45936.70417164352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45936.70417164352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45936.70417164352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45936.70417164352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45936.70417164352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45936.70417164352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45936.70417164352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45936.70417164352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45936.70417164352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45936.70417164352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45936.70417164352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45936.70417164352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45936.70417164352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45936.70417164352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45936.70417164352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45936.70417164352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45936.70417164352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45936.70417164352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45936.70417164352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45936.70417164352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45936.70417164352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45936.70417164352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45936.70417164352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45936.70417164352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45936.70417164352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45936.70417164352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45936.70417164352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45936.70417164352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45936.70417164352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45936.70417164352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45936.70417164352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45936.70417164352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45936.70417164352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45936.70417164352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45936.70417164352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45936.70417164352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45936.70417164352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45936.70417164352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45936.70417164352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45936.70417164352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45936.70417164352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45936.70417164352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45936.70417164352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45936.70417164352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45936.70417164352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45936.70417164352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45936.70417164352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45936.70417164352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45936.70417164352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45936.70417164352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45936.70417164352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45936.70417164352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45936.70417164352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45936.70417164352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45936.70417164352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45936.70417164352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45936.70417164352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45936.70417164352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45936.70417164352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45936.70417164352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45936.70417164352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45936.70417164352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45936.70417164352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45936.70417164352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45936.70417164352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45936.70417164352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45936.70417164352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45936.70417164352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45936.70417164352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45936.70417164352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45936.70417164352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45936.70417164352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45936.70417164352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45936.70417164352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45936.70417164352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45936.70417164352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45936.70417164352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45936.70417164352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45936.70417164352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45936.70417164352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45936.70417164352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45936.70417164352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45936.70417164352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45936.70417164352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45936.70417164352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45936.70417164352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45936.70417164352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45936.70417164352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45936.70417164352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45936.70417164352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45936.70417164352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45936.70417164352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45936.70417164352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45936.70417164352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45936.70417164352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45936.70417164352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45936.70417164352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45936.70417164352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45936.70417164352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45936.70417164352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45936.70417164352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45936.70417164352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45936.70417164352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45936.70417164352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45936.70417164352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45936.70417164352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45936.70417164352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45936.70417164352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45936.70417164352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45936.70417164352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45936.70417164352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45936.70417164352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45936.70417164352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45936.70417164352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45936.70417164352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45936.70417164352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45936.70417164352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45936.70417164352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45936.70417164352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45936.70417164352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45936.70417164352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45936.70417164352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45936.70417164352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45936.70417164352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45936.70417164352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45936.70417164352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45936.70417164352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45936.70417164352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45936.70417164352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45936.70417164352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45936.70417164352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45936.70417164352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45936.70417164352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45936.70417164352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45936.70417164352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45936.70417164352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45936.70417164352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45936.70417164352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45936.70417164352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45936.70417164352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45936.70417164352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45936.70417164352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45936.70417164352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45936.70417164352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45936.70417164352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45936.70417164352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45936.70417164352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45936.70417164352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45936.70417164352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45936.70417164352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45936.70417164352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45936.70417164352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45936.70417164352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45936.70417164352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45936.70417164352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45936.70417164352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45936.70417164352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45936.70417164352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45936.70417164352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45936.70417164352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45936.70417164352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45936.70417164352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45936.70417164352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45936.70417164352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45936.70417164352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45936.70417164352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45936.70417164352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45936.70417164352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45936.70417164352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45936.70417164352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45936.70417164352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45936.70417164352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45936.70417164352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45936.70417164352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45936.70417164352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45936.70417164352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45936.70417164352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45936.70417164352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45936.70417164352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45936.70417164352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45936.70417164352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45936.70417164352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45936.70417164352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45936.70417164352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45936.70417164352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45936.70417164352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45936.70417164352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45936.70417164352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45936.70417164352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45936.70417164352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45936.70417164352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45936.70417164352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45936.70417164352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45936.70417164352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45936.70417164352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45936.70417164352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45936.70417164352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45936.70417164352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45936.70417164352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45936.70417164352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45936.70417164352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45936.70417164352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45936.70417164352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45936.70417164352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45936.70417164352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45936.70417164352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45936.70417164352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45936.70417164352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45936.70417164352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45936.70417164352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45936.70417164352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45936.70417164352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45936.70417164352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45936.70417164352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45936.70417164352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45936.70417164352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45936.70417164352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45936.70417164352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45936.70417164352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45936.70417164352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45936.70417164352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45936.70417164352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45936.70417164352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45936.70417164352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45936.70417164352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45936.70417164352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45936.70417164352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45936.70417164352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45936.70417164352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45936.70417164352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45936.70417164352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45936.70417164352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45936.70417164352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45936.70417164352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45936.70417164352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45936.70417164352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45936.70417164352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45936.70417164352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45936.70417164352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45936.70417164352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45936.70417164352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45936.70417164352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45936.70417164352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45936.70417164352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45936.70417164352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45936.70417164352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45936.70417164352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45936.70417164352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45936.70417164352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45936.70417164352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45936.70417164352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45936.70417164352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45936.70417164352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45936.70417164352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45936.70417164352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45936.70417164352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45936.70417164352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45936.70417164352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45936.70417164352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45936.70417164352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45936.70417164352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45936.70417164352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45936.70417164352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45936.70417164352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45936.70417164352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45936.70417164352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45936.70417164352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45936.70417164352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45936.70417164352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45936.70417164352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45936.70417164352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45936.70417164352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45936.70417164352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45936.70417164352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45936.70417164352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45936.70417164352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45936.70417164352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45936.70417164352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45936.70417164352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45936.70417164352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45936.70417164352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45936.70417164352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45936.70417164352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45936.70417164352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45936.70417164352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45936.70417164352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45936.70417164352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45936.70417164352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45936.70417164352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45936.70417164352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45936.70417164352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45936.70417164352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45936.70417164352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45936.70417164352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45936.70417164352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45936.70417164352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45936.70417164352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45936.70417164352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45936.70417164352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45936.70417164352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45936.70417164352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45936.70417164352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45936.70417164352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45936.70417164352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45936.70417164352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45936.70417164352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45936.70417164352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45936.70417164352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45936.70417164352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45936.70417164352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45936.70417164352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45936.70417164352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45936.70417164352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45936.70417164352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45936.70417164352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45936.70417164352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45936.70417164352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45936.70417164352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45936.70417164352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45936.70417164352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45936.70417164352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45936.70417164352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45936.70417164352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45936.70417164352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45936.70417164352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45936.70417164352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45936.70417164352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45936.70417164352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45936.70417164352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45936.70417164352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45936.70417164352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45936.70417164352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45936.70417164352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45936.70417164352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45936.70417164352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45936.70417164352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45936.70417164352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45936.70417164352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45936.70417164352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45936.70417164352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45936.70417164352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45936.70417164352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45936.70417164352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45936.70417164352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45936.70417164352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45936.70417164352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45936.70417164352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45936.70417164352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45936.70417164352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45936.70417164352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45936.70417164352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45936.70417164352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45936.70417164352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45936.70417164352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45936.70417164352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45936.70417164352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45936.70417164352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45936.70417164352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45936.70417164352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45936.70417164352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45936.70417164352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45936.70417164352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45936.70417164352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45936.70417164352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45936.70417164352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45936.70417164352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45936.70417164352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45936.70417164352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45936.70417164352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45936.70417164352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45936.70417164352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45936.70417164352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45936.70417164352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45936.70417164352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45936.70417164352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45936.70417164352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45936.70417164352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45936.70417164352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45936.70417164352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45936.70417164352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45936.70417164352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45936.70417164352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45936.70417164352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45936.70417164352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45936.70417164352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45936.70417164352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45936.70417164352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45936.70417164352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45936.70417164352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45936.70417164352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45936.70417164352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45936.704171874997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45936.704171874997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45936.704171874997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45936.704171874997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45936.704171874997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45936.704171874997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45936.704171874997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45936.704171874997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45936.704171874997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45936.704171874997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45936.704171874997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45936.704171874997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45936.704171874997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45936.704171874997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45936.704171874997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45936.704171874997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45936.704171874997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45936.704171874997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233.22345405092346</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1.5472271990729496</v>
      </c>
      <c r="H3" s="113">
        <v>45935.07104166667</v>
      </c>
      <c r="I3" s="110" t="str">
        <f>IFERROR(VLOOKUP(D3,DB!A:F,6,0),"")</f>
        <v>Generator-SG</v>
      </c>
      <c r="J3" s="110" t="str">
        <f>IFERROR(VLOOKUP(D3,DB!A:G,7,0),"")</f>
        <v>Good</v>
      </c>
      <c r="K3" s="115" t="s">
        <v>39055</v>
      </c>
      <c r="L3" s="107" t="str">
        <f>IFERROR(VLOOKUP(D3,DB!A:I,9,0),"")</f>
        <v>Latis</v>
      </c>
    </row>
    <row r="4" spans="1:16" ht="15" customHeight="1">
      <c r="A4" s="141"/>
      <c r="B4" s="141" t="str">
        <f>IFERROR(VLOOKUP(D4,DB!A:K,11,0),"")</f>
        <v/>
      </c>
      <c r="C4" s="142"/>
      <c r="D4" s="143"/>
      <c r="E4" s="144"/>
      <c r="F4" s="145"/>
      <c r="G4" s="146">
        <f ca="1">IFERROR(NOW()-F4,"")</f>
        <v>45936.70417164352</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45936.70417164352</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45936.70417164352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45936.70417164352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45936.70417164352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45936.70417164352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45936.70417164352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45936.70417164352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45936.70417164352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45936.70417164352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45936.70417164352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45936.70417164352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45936.70417164352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45936.70417164352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45936.70417164352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45936.70417164352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45936.70417164352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45936.70417164352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45936.70417164352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45936.70417164352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45936.70417164352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45936.70417164352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45936.70417164352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45936.70417164352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45936.70417164352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45936.70417164352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45936.70417164352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45936.70417164352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45936.70417164352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45936.70417164352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45936.70417164352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45936.70417164352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45936.70417164352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45936.70417164352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45936.70417164352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45936.70417164352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45936.70417164352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45936.70417164352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45936.70417164352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45936.70417164352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45936.70417164352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45936.70417164352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45936.70417164352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45936.70417164352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45936.70417164352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45936.70417164352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45936.70417164352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45936.70417164352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45936.70417164352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45936.70417164352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45936.70417164352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45936.70417164352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45936.70417164352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45936.70417164352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45936.70417164352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45936.70417164352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45936.70417164352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45936.70417164352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45936.70417164352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45936.70417164352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45936.70417164352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45936.70417164352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45936.70417164352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45936.70417164352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45936.70417164352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45936.70417164352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45936.70417164352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45936.70417164352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45936.70417164352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45936.70417164352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45936.70417164352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45936.70417164352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45936.70417164352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45936.70417164352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45936.70417164352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45936.70417164352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45936.70417164352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45936.70417164352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45936.70417164352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45936.70417164352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45936.70417164352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45936.70417164352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45936.70417164352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45936.70417164352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45936.70417164352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45936.70417164352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45936.70417164352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45936.70417164352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45936.70417164352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45936.70417164352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45936.70417164352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45936.70417164352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45936.70417164352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45936.70417164352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45936.70417164352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45936.70417164352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45936.70417164352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45936.70417164352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45936.70417164352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45936.70417164352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45936.70417164352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45936.70417164352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45936.70417164352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45936.70417164352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45936.70417164352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45936.70417164352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45936.70417164352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45936.70417164352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45936.70417164352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45936.70417164352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45936.70417164352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45936.70417164352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45936.70417164352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45936.70417164352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45936.70417164352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45936.70417164352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45936.70417164352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45936.70417164352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45936.70417164352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45936.70417164352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45936.70417164352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45936.70417164352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45936.70417164352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45936.70417164352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45936.70417164352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45936.70417164352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45936.70417164352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45936.70417164352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45936.70417164352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45936.70417164352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45936.70417164352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45936.70417164352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45936.70417164352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45936.70417164352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45936.70417164352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45936.70417164352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45936.70417164352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45936.70417164352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45936.70417164352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45936.70417164352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45936.70417164352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45936.70417164352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45936.70417164352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45936.70417164352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45936.70417164352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45936.70417164352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45936.70417164352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45936.70417164352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45936.70417164352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45936.70417164352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45936.70417164352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45936.70417164352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45936.70417164352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45936.70417164352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45936.70417164352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45936.70417164352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45936.70417164352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45936.70417164352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45936.70417164352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45936.70417164352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45936.70417164352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45936.70417164352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45936.70417164352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45936.70417164352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45936.70417164352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45936.70417164352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45936.70417164352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45936.70417164352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45936.70417164352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45936.70417164352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45936.70417164352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45936.70417164352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45936.70417164352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45936.70417164352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45936.70417164352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45936.70417164352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45936.70417164352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45936.70417164352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45936.70417164352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45936.70417164352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45936.70417164352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45936.70417164352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45936.70417164352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45936.70417164352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45936.70417164352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45936.70417164352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45936.70417164352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45936.70417164352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45936.70417164352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45936.70417164352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45936.70417164352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45936.70417164352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45936.70417164352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45936.70417164352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45936.70417164352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45936.70417164352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45936.70417164352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45936.70417164352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45936.70417164352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45936.70417164352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45936.70417164352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45936.70417164352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45936.70417164352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45936.70417164352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45936.70417164352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45936.70417164352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45936.70417164352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45936.70417164352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45936.70417164352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45936.70417164352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45936.70417164352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45936.70417164352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45936.70417164352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45936.70417164352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45936.70417164352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45936.70417164352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45936.70417164352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45936.70417164352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45936.70417164352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45936.70417164352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45936.70417164352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45936.70417164352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45936.70417164352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45936.70417164352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45936.70417164352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45936.70417164352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45936.70417164352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45936.70417164352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45936.70417164352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45936.70417164352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45936.70417164352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45936.70417164352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45936.70417164352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45936.70417164352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45936.70417164352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45936.70417164352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45936.70417164352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45936.70417164352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45936.70417164352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45936.70417164352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45936.70417164352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45936.70417164352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45936.70417164352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45936.70417164352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45936.70417164352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45936.70417164352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45936.70417164352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45936.70417164352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45936.70417164352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45936.70417164352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45936.70417164352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45936.70417164352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45936.70417164352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45936.70417164352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45936.70417164352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45936.70417164352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45936.70417164352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45936.70417164352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45936.70417164352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45936.70417164352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45936.70417164352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45936.70417164352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45936.70417164352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45936.70417164352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45936.70417164352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45936.70417164352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45936.70417164352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45936.70417164352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45936.70417164352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45936.70417164352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45936.70417164352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45936.70417164352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45936.70417164352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45936.70417164352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45936.70417164352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45936.70417164352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45936.70417164352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45936.70417164352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45936.70417164352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45936.70417164352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45936.70417164352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45936.70417164352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45936.70417164352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45936.70417164352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45936.70417164352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45936.70417164352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45936.70417164352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45936.70417164352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45936.70417164352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45936.70417164352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45936.70417164352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45936.70417164352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45936.70417164352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45936.70417164352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45936.70417164352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45936.70417164352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45936.70417164352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45936.70417164352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45936.70417164352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45936.70417164352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45936.70417164352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45936.70417164352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45936.70417164352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45936.70417164352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45936.70417164352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45936.70417164352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45936.70417164352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45936.70417164352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45936.70417164352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45936.70417164352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45936.70417164352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45936.70417164352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45936.70417164352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45936.70417164352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45936.70417164352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45936.70417164352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45936.70417164352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45936.70417164352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45936.70417164352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45936.70417164352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45936.70417164352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45936.70417164352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45936.70417164352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45936.70417164352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45936.70417164352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45936.70417164352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45936.70417164352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45936.70417164352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45936.70417164352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45936.70417164352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45936.70417164352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45936.70417164352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45936.70417164352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45936.70417164352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45936.70417164352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45936.70417164352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45936.70417164352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45936.70417164352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45936.70417164352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45936.70417164352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45936.70417164352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45936.70417164352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45936.70417164352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45936.70417164352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45936.70417164352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45936.70417164352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45936.70417164352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45936.70417164352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45936.70417164352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45936.70417164352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45936.70417164352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45936.70417164352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45936.70417164352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45936.70417164352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45936.70417164352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45936.70417164352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45936.70417164352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45936.70417164352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45936.70417164352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45936.70417164352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45936.70417164352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45936.70417164352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45936.70417164352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45936.70417164352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45936.70417164352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45936.70417164352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45936.70417164352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45936.70417164352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45936.70417164352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45936.70417164352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45936.70417164352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45936.70417164352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45936.70417164352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45936.70417164352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45936.70417164352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45936.70417164352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45936.70417164352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45936.70417164352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45936.70417164352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45936.70417164352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45936.70417164352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45936.70417164352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45936.70417164352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45936.70417164352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45936.70417164352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45936.70417164352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45936.70417164352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45936.70417164352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45936.70417164352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45936.70417164352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45936.70417164352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45936.70417164352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45936.70417164352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45936.70417164352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45936.70417164352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45936.70417164352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45936.70417164352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45936.70417164352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45936.70417164352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45936.70417164352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45936.70417164352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45936.70417164352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45936.70417164352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45936.70417164352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45936.70417164352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45936.70417164352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45936.70417164352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45936.70417164352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45936.70417164352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45936.70417164352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45936.70417164352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45936.70417164352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45936.70417164352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45936.70417164352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45936.70417164352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45936.70417164352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45936.70417164352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45936.70417164352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45936.70417164352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45936.70417164352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45936.70417164352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45936.70417164352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45936.70417164352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45936.70417164352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45936.70417164352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45936.70417164352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45936.70417164352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45936.70417164352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45936.70417164352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45936.70417164352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45936.70417164352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45936.70417164352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45936.70417164352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45936.70417164352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45936.70417164352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45936.70417164352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45936.70417164352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45936.70417164352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45936.70417164352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45936.70417164352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45936.70417164352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45936.70417164352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45936.70417164352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45936.70417164352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45936.70417164352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45936.70417164352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45936.70417164352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45936.70417164352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45936.70417164352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45936.70417164352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45936.70417164352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45936.70417164352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45936.70417164352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45936.70417164352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45936.70417164352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45936.70417164352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45936.70417164352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45936.70417164352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45936.70417164352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45936.70417164352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45936.70417164352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45936.70417164352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45936.70417164352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45936.70417164352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45936.70417164352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45936.70417164352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45936.70417164352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45936.70417164352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45936.70417164352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45936.70417164352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45936.70417164352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45936.70417164352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45936.70417164352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45936.70417164352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45936.70417164352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45936.70417164352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45936.70417164352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45936.70417164352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45936.70417164352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45936.70417164352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45936.70417164352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45936.70417164352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45936.70417164352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45936.70417164352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45936.70417164352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45936.70417164352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45936.70417164352</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45936.70417164352</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45936.70417164352</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45936.70417164352</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29" sqref="D2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44.872111458331347</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39045</v>
      </c>
      <c r="F3" s="38">
        <v>45926.188877314817</v>
      </c>
      <c r="G3" s="39">
        <f ca="1">IFERROR(NOW()-F3,"-")</f>
        <v>10.515294328703021</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45936.70417164352</v>
      </c>
      <c r="H4" s="38"/>
      <c r="I4" s="37" t="str">
        <f>IFERROR(VLOOKUP(D4,DB!A:F,6,0),"")</f>
        <v/>
      </c>
      <c r="J4" s="37" t="str">
        <f>IFERROR(VLOOKUP(D4,DB!A:G,7,0),"")</f>
        <v/>
      </c>
      <c r="K4" s="37"/>
      <c r="L4" s="37" t="str">
        <f>IFERROR(VLOOKUP(D4,DB!A:I,9,0),"")</f>
        <v/>
      </c>
      <c r="M4" s="136"/>
    </row>
    <row r="5" spans="1:13" ht="15">
      <c r="A5" s="37"/>
      <c r="B5" s="37" t="str">
        <f>IFERROR(VLOOKUP(D5,DB!A:K,11,0),"")</f>
        <v>R5</v>
      </c>
      <c r="C5" s="37"/>
      <c r="D5" s="37" t="s">
        <v>30770</v>
      </c>
      <c r="E5" s="37"/>
      <c r="F5" s="38"/>
      <c r="G5" s="39">
        <f ca="1">IFERROR(NOW()-F5,"-")</f>
        <v>45936.70417164352</v>
      </c>
      <c r="H5" s="38"/>
      <c r="I5" s="37" t="str">
        <f>IFERROR(VLOOKUP(D5,DB!A:F,6,0),"")</f>
        <v>SCECO</v>
      </c>
      <c r="J5" s="37" t="str">
        <f>IFERROR(VLOOKUP(D5,DB!A:G,7,0),"")</f>
        <v>Vandalized</v>
      </c>
      <c r="K5" s="37"/>
      <c r="L5" s="37" t="str">
        <f>IFERROR(VLOOKUP(D5,DB!A:I,9,0),"")</f>
        <v>Latis</v>
      </c>
      <c r="M5" s="136"/>
    </row>
    <row r="6" spans="1:13" ht="15">
      <c r="A6" s="37"/>
      <c r="B6" s="37" t="str">
        <f>IFERROR(VLOOKUP(D6,DB!A:K,11,0),"")</f>
        <v/>
      </c>
      <c r="C6" s="37"/>
      <c r="D6" s="37"/>
      <c r="E6" s="37"/>
      <c r="F6" s="38"/>
      <c r="G6" s="39">
        <f ca="1">IFERROR(NOW()-F6,"-")</f>
        <v>45936.70417164352</v>
      </c>
      <c r="H6" s="38"/>
      <c r="I6" s="37" t="str">
        <f>IFERROR(VLOOKUP(D6,DB!A:F,6,0),"")</f>
        <v/>
      </c>
      <c r="J6" s="37" t="str">
        <f>IFERROR(VLOOKUP(D6,DB!A:G,7,0),"")</f>
        <v/>
      </c>
      <c r="K6" s="37"/>
      <c r="L6" s="37" t="str">
        <f>IFERROR(VLOOKUP(D6,DB!A:I,9,0),"")</f>
        <v/>
      </c>
      <c r="M6" s="136"/>
    </row>
    <row r="7" spans="1:13" ht="15">
      <c r="A7" s="37"/>
      <c r="B7" s="37" t="str">
        <f>IFERROR(VLOOKUP(D7,DB!A:K,11,0),"")</f>
        <v>R5</v>
      </c>
      <c r="C7" s="37"/>
      <c r="D7" s="37" t="s">
        <v>34691</v>
      </c>
      <c r="E7" s="37"/>
      <c r="F7" s="38"/>
      <c r="G7" s="39">
        <f ca="1">IFERROR(NOW()-F7,"-")</f>
        <v>45936.70417164352</v>
      </c>
      <c r="H7" s="38"/>
      <c r="I7" s="37" t="str">
        <f>IFERROR(VLOOKUP(D7,DB!A:F,6,0),"")</f>
        <v>SCECO</v>
      </c>
      <c r="J7" s="37" t="str">
        <f>IFERROR(VLOOKUP(D7,DB!A:G,7,0),"")</f>
        <v>Dead</v>
      </c>
      <c r="K7" s="37"/>
      <c r="L7" s="37" t="str">
        <f>IFERROR(VLOOKUP(D7,DB!A:I,9,0),"")</f>
        <v>Latis</v>
      </c>
      <c r="M7" s="136"/>
    </row>
    <row r="8" spans="1:13" ht="15">
      <c r="A8" s="37"/>
      <c r="B8" s="37" t="str">
        <f>IFERROR(VLOOKUP(D8,DB!A:K,11,0),"")</f>
        <v/>
      </c>
      <c r="C8" s="37"/>
      <c r="D8" s="37"/>
      <c r="E8" s="37"/>
      <c r="F8" s="38"/>
      <c r="G8" s="39">
        <f ca="1">IFERROR(NOW()-F8,"-")</f>
        <v>45936.70417164352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45936.70417164352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45936.70417164352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45936.70417164352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45936.70417164352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45936.70417164352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45936.70417164352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45936.70417164352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45936.70417164352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45936.70417164352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45936.70417164352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45936.70417164352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45936.70417164352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45936.70417164352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45936.70417164352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45936.70417164352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45936.70417164352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45936.70417164352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45936.70417164352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45936.70417164352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45936.70417164352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45936.70417164352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45936.70417164352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45936.70417164352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45936.70417164352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45936.70417164352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45936.70417164352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45936.70417164352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45936.70417164352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45936.70417164352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45936.70417164352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45936.70417164352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45936.70417164352</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45936.70417164352</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45936.70417164352</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45936.70417164352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45936.70417164352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45936.70417164352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45936.70417164352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45936.70417164352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45936.70417164352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45936.70417164352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45936.70417164352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45936.70417164352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45936.70417164352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45936.70417164352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45936.70417164352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45936.70417164352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45936.70417164352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45936.70417164352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45936.70417164352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45936.70417164352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45936.70417164352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45936.70417164352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45936.70417164352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45936.70417164352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45936.70417164352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45936.70417164352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45936.70417164352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45936.70417164352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45936.70417164352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45936.70417164352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45936.70417164352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45936.70417164352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45936.70417164352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45936.70417164352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45936.70417164352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45936.70417164352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45936.70417164352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45936.70417164352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45936.70417164352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45936.70417164352</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45936.70417164352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45936.70417164352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45936.70417164352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45936.70417164352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45936.70417164352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45936.70417164352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45936.70417164352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45936.70417164352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45936.70417164352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45936.70417164352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45936.70417164352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45936.70417164352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45936.70417164352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45936.70417164352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45936.70417164352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45936.70417164352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45936.70417164352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45936.70417164352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45936.70417164352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45936.70417164352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45936.70417164352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45936.70417164352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45936.70417164352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45936.70417164352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45936.70417164352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45936.70417164352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45936.70417164352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45936.70417164352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45936.70417164352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45936.70417164352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45936.70417164352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45936.70417164352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45936.70417164352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45936.70417164352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45936.70417164352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45936.70417164352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45936.70417164352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45936.70417164352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45936.70417164352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45936.70417164352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45936.70417164352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45936.70417164352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45936.70417164352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45936.70417164352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45936.70417164352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45936.70417164352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45936.70417164352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45936.70417164352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45936.70417164352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45936.70417164352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45936.70417164352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45936.70417164352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45936.70417164352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45936.70417164352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45936.70417164352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45936.70417164352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45936.70417164352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45936.70417164352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45936.70417164352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45936.70417164352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45936.70417164352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45936.70417164352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45936.70417164352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45936.70417164352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45936.70417164352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45936.70417164352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45936.70417164352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45936.70417164352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45936.70417164352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45936.70417164352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45936.70417164352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45936.70417164352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45936.70417164352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45936.70417164352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45936.70417164352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45936.70417164352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45936.70417164352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45936.70417164352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45936.70417164352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45936.70417164352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45936.70417164352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45936.70417164352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45936.70417164352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45936.70417164352</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9.9313244212971767</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45936.70417164352</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2.8231994212983409</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1.7619262731459457</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4</v>
      </c>
      <c r="D6" s="120" t="s">
        <v>37601</v>
      </c>
      <c r="E6" s="137" t="s">
        <v>39045</v>
      </c>
      <c r="F6" s="124">
        <v>45936.599247685182</v>
      </c>
      <c r="G6" s="89">
        <f ca="1">IFERROR(NOW()-F6,"-")</f>
        <v>0.10492395833716728</v>
      </c>
      <c r="H6" s="124">
        <v>45936.587430555555</v>
      </c>
      <c r="I6" s="120" t="str">
        <f>IFERROR(VLOOKUP(D6,DB!A:F,6,0),"")</f>
        <v>SCECO</v>
      </c>
      <c r="J6" s="119" t="str">
        <f>IFERROR(VLOOKUP(D6,DB!A:G,7,0),"")</f>
        <v>Vandalized</v>
      </c>
      <c r="K6" s="125" t="s">
        <v>39067</v>
      </c>
      <c r="L6" s="126" t="str">
        <f>IFERROR(VLOOKUP(D6,DB!A:I,9,0),"")</f>
        <v>Latis</v>
      </c>
    </row>
    <row r="7" spans="1:16383" ht="31.5" customHeight="1">
      <c r="A7" s="121"/>
      <c r="B7" s="120" t="str">
        <f>IFERROR(VLOOKUP(D7,DB!A:K,11,0),"")</f>
        <v/>
      </c>
      <c r="C7" s="140"/>
      <c r="D7" s="120"/>
      <c r="E7" s="123"/>
      <c r="F7" s="124"/>
      <c r="G7" s="89">
        <f ca="1">IFERROR(NOW()-F7,"-")</f>
        <v>45936.70417164352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45936.70417164352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45936.70417164352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45936.70417164352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45936.70417164352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45936.70417164352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45936.70417164352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45936.70417164352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45936.70417164352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45936.70417164352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45936.70417164352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45936.70417164352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45936.70417164352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45936.70417164352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45936.70417164352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45936.70417164352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45936.70417164352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45936.70417164352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45936.70417164352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45936.70417164352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45936.70417164352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45936.70417164352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45936.70417164352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45936.70417164352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45936.70417164352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45936.70417164352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45936.70417164352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45936.70417164352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45936.70417164352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45936.70417164352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45936.70417164352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45936.70417164352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45936.70417164352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45936.70417164352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45936.70417164352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45936.70417164352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45936.70417164352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45936.70417164352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45936.70417164352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45936.70417164352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45936.70417164352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45936.70417164352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45936.70417164352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45936.70417164352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45936.70417164352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45936.70417164352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45936.70417164352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45936.70417164352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45936.70417164352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45936.70417164352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45936.70417164352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45936.70417164352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45936.70417164352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45936.70417164352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45936.70417164352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45936.70417164352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45936.70417164352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45936.70417164352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45936.70417164352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45936.70417164352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45936.70417164352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45936.70417164352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45936.70417164352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45936.70417164352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45936.70417164352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45936.70417164352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45936.70417164352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45936.70417164352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45936.70417164352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45936.70417164352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45936.70417164352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45936.70417164352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45936.70417164352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45936.70417164352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45936.70417164352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45936.70417164352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45936.70417164352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45936.70417164352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45936.70417164352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45936.70417164352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45936.70417164352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45936.70417164352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45936.70417164352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45936.70417164352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45936.70417164352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45936.70417164352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45936.70417164352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45936.70417164352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45936.70417164352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45936.70417164352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45936.70417164352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45936.70417164352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45936.70417164352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45936.70417164352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45936.70417164352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45936.70417164352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45936.70417164352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45936.70417164352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45936.70417164352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45936.70417164352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45936.70417164352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45936.70417164352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45936.70417164352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45936.70417164352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45936.70417164352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45936.70417164352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45936.70417164352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45936.70417164352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45936.70417164352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45936.70417164352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45936.70417164352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45936.70417164352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45936.70417164352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45936.70417164352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45936.70417164352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45936.70417164352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45936.70417164352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45936.70417164352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45936.70417164352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45936.70417164352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45936.70417164352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45936.70417164352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45936.70417164352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45936.70417164352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45936.70417164352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45936.70417164352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45936.70417164352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45936.70417164352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45936.70417164352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45936.70417164352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45936.70417164352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45936.70417164352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45936.70417164352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45936.70417164352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45936.70417164352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45936.70417164352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45936.70417164352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45936.70417164352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45936.70417164352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45936.70417164352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45936.70417164352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45936.70417164352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45936.70417164352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45936.70417164352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45936.70417164352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45936.70417164352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45936.70417164352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45936.70417164352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45936.70417164352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45936.70417164352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45936.70417164352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45936.70417164352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45936.70417164352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45936.70417164352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45936.70417164352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45936.70417164352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45936.70417164352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45936.70417164352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45936.70417164352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45936.70417164352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45936.70417164352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45936.70417164352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45936.70417164352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45936.70417164352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45936.70417164352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45936.70417164352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45936.70417164352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45936.70417164352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45936.70417164352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45936.70417164352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45936.70417164352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45936.70417164352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45936.70417164352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45936.70417164352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45936.70417164352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45936.70417164352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45936.70417164352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45936.70417164352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45936.70417164352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45936.70417164352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45936.70417164352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45936.70417164352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45936.70417164352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45936.70417164352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45936.70417164352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45936.70417164352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45936.70417164352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45936.70417164352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45936.70417164352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45936.70417164352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45936.70417164352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45936.70417164352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45936.70417164352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45936.70417164352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45936.70417164352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45936.70417164352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45936.70417164352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45936.70417164352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45936.70417164352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45936.70417164352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45936.70417164352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45936.70417164352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45936.70417164352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45936.70417164352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45936.70417164352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45936.70417164352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45936.70417164352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45936.70417164352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45936.70417164352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45936.70417164352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45936.70417164352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45936.70417164352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45936.70417164352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45936.70417164352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45936.70417164352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45936.70417164352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45936.70417164352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45936.70417164352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45936.70417164352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45936.70417164352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45936.70417164352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45936.70417164352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45936.70417164352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45936.70417164352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45936.70417164352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45936.70417164352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45936.70417164352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45936.70417164352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45936.70417164352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45936.70417164352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45936.70417164352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45936.70417164352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45936.70417164352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45936.70417164352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45936.70417164352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45936.70417164352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45936.70417164352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45936.70417164352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45936.70417164352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45936.70417164352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45936.70417164352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45936.70417164352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45936.70417164352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45936.70417164352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45936.70417164352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45936.70417164352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45936.70417164352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45936.70417164352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45936.70417164352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45936.70417164352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45936.70417164352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45936.70417164352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45936.70417164352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45936.70417164352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45936.70417164352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45936.70417164352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45936.70417164352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45936.70417164352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45936.70417164352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45936.70417164352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45936.70417164352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45936.70417164352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45936.70417164352</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2025-10-06T13:54:38Z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