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95" documentId="13_ncr:1_{F6CB121F-512D-4AA6-A0C1-0FB36C537598}" xr6:coauthVersionLast="47" xr6:coauthVersionMax="47" xr10:uidLastSave="{FF442F3A-1231-43E9-9777-A0370F08A2F8}"/>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<sst xmlns="http://schemas.openxmlformats.org/spreadsheetml/2006/main" count="178599" uniqueCount="39083">
  <si>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</si>
  <si>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</si>
  <si>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</si>
  <si>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</si>
  <si>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</si>
  <si>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</si>
  <si>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</si>
  <si>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</si>
  <si>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</si>
  <si>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</si>
  <si>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</si>
  <si>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</si>
  <si>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</si>
  <si>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</si>
  <si>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</si>
  <si>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</si>
  <si>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</si>
  <si>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</si>
  <si>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</si>
  <si>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</si>
  <si>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</si>
  <si>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</si>
  <si>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</si>
  <si>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</si>
  <si>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</si>
  <si>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</si>
  <si>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</si>
  <si>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</si>
  <si>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</si>
  <si>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</si>
  <si>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</si>
  <si>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</si>
  <si>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</si>
  <si>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</si>
  <si>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</si>
  <si>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</si>
  <si>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</si>
  <si>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</si>
  <si>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</si>
  <si>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</si>
  <si>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</si>
  <si>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</si>
  <si>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</si>
  <si>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</si>
  <si>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</si>
  <si>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</si>
  <si>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</si>
  <si>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</si>
  <si>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</si>
  <si>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</si>
  <si>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</si>
  <si>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</si>
  <si>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</si>
  <si>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</si>
  <si>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</si>
  <si>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</si>
  <si>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</si>
  <si>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</si>
  <si>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</si>
  <si>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</si>
  <si>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</si>
  <si>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</si>
  <si>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</si>
  <si>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</si>
  <si>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</si>
  <si>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</si>
  <si>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</si>
  <si>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</si>
  <si>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</si>
  <si>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</si>
  <si>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</si>
  <si>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</si>
  <si>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</si>
  <si>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</si>
  <si>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</si>
  <si>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</si>
  <si>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</si>
  <si>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</si>
  <si>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</si>
  <si>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</si>
  <si>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</si>
  <si>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</si>
  <si>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</si>
  <si>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</si>
  <si>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</si>
  <si>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</si>
  <si>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</si>
  <si>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</si>
  <si>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</si>
  <si>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</si>
  <si>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</si>
  <si>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</si>
  <si>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</si>
  <si>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</si>
  <si>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</si>
  <si>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</si>
  <si>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</si>
  <si>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</si>
  <si>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</si>
  <si>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</si>
  <si>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</si>
  <si>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</si>
  <si>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</si>
  <si>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</si>
  <si>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</si>
  <si>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</si>
  <si>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</si>
  <si>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</si>
  <si>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</si>
  <si>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</si>
  <si>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</si>
  <si>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</si>
  <si>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</si>
  <si>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</si>
  <si>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</si>
  <si>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</si>
  <si>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</si>
  <si>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</si>
  <si>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</si>
  <si>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</si>
  <si>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</si>
  <si>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</si>
  <si>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</si>
  <si>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</si>
  <si>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</si>
  <si>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</si>
  <si>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</si>
  <si>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</si>
  <si>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</si>
  <si>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</si>
  <si>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</si>
  <si>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</si>
  <si>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</si>
  <si>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</si>
  <si>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</si>
  <si>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</si>
  <si>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</si>
  <si>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</si>
  <si>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</si>
  <si>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</si>
  <si>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</si>
  <si>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</si>
  <si>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</si>
  <si>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</si>
  <si>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</si>
  <si>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</si>
  <si>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</si>
  <si>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</si>
  <si>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</si>
  <si>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</si>
  <si>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</si>
  <si>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</si>
  <si>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</si>
  <si>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</si>
  <si>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</si>
  <si>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</si>
  <si>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</si>
  <si>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</si>
  <si>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</si>
  <si>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</si>
  <si>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</si>
  <si>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</si>
  <si>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</si>
  <si>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</si>
  <si>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</si>
  <si>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</si>
  <si>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</si>
  <si>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</si>
  <si>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</si>
  <si>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</si>
  <si>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</si>
  <si>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</si>
  <si>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</si>
  <si>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</si>
  <si>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</si>
  <si>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</si>
  <si>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</si>
  <si>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</si>
  <si>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</si>
  <si>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</si>
  <si>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</si>
  <si>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</si>
  <si>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</si>
  <si>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</si>
  <si>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</si>
  <si>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</si>
  <si>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</si>
  <si>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</si>
  <si>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</si>
  <si>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</si>
  <si>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</si>
  <si>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</si>
  <si>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</si>
  <si>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</si>
  <si>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</si>
  <si>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</si>
  <si>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</si>
  <si>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</si>
  <si>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</si>
  <si>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</si>
  <si>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</si>
  <si>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</si>
  <si>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</si>
  <si>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</si>
  <si>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</si>
  <si>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</si>
  <si>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</si>
  <si>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</si>
  <si>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</si>
  <si>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</si>
  <si>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</si>
  <si>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</si>
  <si>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</si>
  <si>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</si>
  <si>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</si>
  <si>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</si>
  <si>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</si>
  <si>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</si>
  <si>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</si>
  <si>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</si>
  <si>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</si>
  <si>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</si>
  <si>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</si>
  <si>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</si>
  <si>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</si>
  <si>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</si>
  <si>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</si>
  <si>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</si>
  <si>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</si>
  <si>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</si>
  <si>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</si>
  <si>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</si>
  <si>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</si>
  <si>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</si>
  <si>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</si>
  <si>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</si>
  <si>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</si>
  <si>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</si>
  <si>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</si>
  <si>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</si>
  <si>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</si>
  <si>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</si>
  <si>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</si>
  <si>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</si>
  <si>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</si>
  <si>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</si>
  <si>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</si>
  <si>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</si>
  <si>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</si>
  <si>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</si>
  <si>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</si>
  <si>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</si>
  <si>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</si>
  <si>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</si>
  <si>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</si>
  <si>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</si>
  <si>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</si>
  <si>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</si>
  <si>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</si>
  <si>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</si>
  <si>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</si>
  <si>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</si>
  <si>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</si>
  <si>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</si>
  <si>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</si>
  <si>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</si>
  <si>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</si>
  <si>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</si>
  <si>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</si>
  <si>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</si>
  <si>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</si>
  <si>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</si>
  <si>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</si>
  <si>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</si>
  <si>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</si>
  <si>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</si>
  <si>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</si>
  <si>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</si>
  <si>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</si>
  <si>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</si>
  <si>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</si>
  <si>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</si>
  <si>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</si>
  <si>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</si>
  <si>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</si>
  <si>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</si>
  <si>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</si>
  <si>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</si>
  <si>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</si>
  <si>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</si>
  <si>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</si>
  <si>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</si>
  <si>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</si>
  <si>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</si>
  <si>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</si>
  <si>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</si>
  <si>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</si>
  <si>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</si>
  <si>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</si>
  <si>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</si>
  <si>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</si>
  <si>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</si>
  <si>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</si>
  <si>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</si>
  <si>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</si>
  <si>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</si>
  <si>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</si>
  <si>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</si>
  <si>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</si>
  <si>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</si>
  <si>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</si>
  <si>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</si>
  <si>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</si>
  <si>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</si>
  <si>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</si>
  <si>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</si>
  <si>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</si>
  <si>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</si>
  <si>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</si>
  <si>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</si>
  <si>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</si>
  <si>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</si>
  <si>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</si>
  <si>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</si>
  <si>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</si>
  <si>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</si>
  <si>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</si>
  <si>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</si>
  <si>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</si>
  <si>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</si>
  <si>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</si>
  <si>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</si>
  <si>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</si>
  <si>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</si>
  <si>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</si>
  <si>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</si>
  <si>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</si>
  <si>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</si>
  <si>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</si>
  <si>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</si>
  <si>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</si>
  <si>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</si>
  <si>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</si>
  <si>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</si>
  <si>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</si>
  <si>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</si>
  <si>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</si>
  <si>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</si>
  <si>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</si>
  <si>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</si>
  <si>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</si>
  <si>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</si>
  <si>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</si>
  <si>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</si>
  <si>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</si>
  <si>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</si>
  <si>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</si>
  <si>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</si>
  <si>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</si>
  <si>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</si>
  <si>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</si>
  <si>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</si>
  <si>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</si>
  <si>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</si>
  <si>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</si>
  <si>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</si>
  <si>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</si>
  <si>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</si>
  <si>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</si>
  <si>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</si>
  <si>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</si>
  <si>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</si>
  <si>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</si>
  <si>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</si>
  <si>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</si>
  <si>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</si>
  <si>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</si>
  <si>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</si>
  <si>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</si>
  <si>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</si>
  <si>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</si>
  <si>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</si>
  <si>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</si>
  <si>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</si>
  <si>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</si>
  <si>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</si>
  <si>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</si>
  <si>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</si>
  <si>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</si>
  <si>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</si>
  <si>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</si>
  <si>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</si>
  <si>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</si>
  <si>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</si>
  <si>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</si>
  <si>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</si>
  <si>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</si>
  <si>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</si>
  <si>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</si>
  <si>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</si>
  <si>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</si>
  <si>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</si>
  <si>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</si>
  <si>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</si>
  <si>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</si>
  <si>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</si>
  <si>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</si>
  <si>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</si>
  <si>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</si>
  <si>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</si>
  <si>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</si>
  <si>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</si>
  <si>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</si>
  <si>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</si>
  <si>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</si>
  <si>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</si>
  <si>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</si>
  <si>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</si>
  <si>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</si>
  <si>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</si>
  <si>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</si>
  <si>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</si>
  <si>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</si>
  <si>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</si>
  <si>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</si>
  <si>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</si>
  <si>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</si>
  <si>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</si>
  <si>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</si>
  <si>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</si>
  <si>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</si>
  <si>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</si>
  <si>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</si>
  <si>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</si>
  <si>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</si>
  <si>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</si>
  <si>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</si>
  <si>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</si>
  <si>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</si>
  <si>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</si>
  <si>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</si>
  <si>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</si>
  <si>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</si>
  <si>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</si>
  <si>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</si>
  <si>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</si>
  <si>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</si>
  <si>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</si>
  <si>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</si>
  <si>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</si>
  <si>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</si>
  <si>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</si>
  <si>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</si>
  <si>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</si>
  <si>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</si>
  <si>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</si>
  <si>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</si>
  <si>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</si>
  <si>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</si>
  <si>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</si>
  <si>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</si>
  <si>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</si>
  <si>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</si>
  <si>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</si>
  <si>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</si>
  <si>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</si>
  <si>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</si>
  <si>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</si>
  <si>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</si>
  <si>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</si>
  <si>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</si>
  <si>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</si>
  <si>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</si>
  <si>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</si>
  <si>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</si>
  <si>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</si>
  <si>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</si>
  <si>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</si>
  <si>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</si>
  <si>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</si>
  <si>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</si>
  <si>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</si>
  <si>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</si>
  <si>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</si>
  <si>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</si>
  <si>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</si>
  <si>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</si>
  <si>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</si>
  <si>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</si>
  <si>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</si>
  <si>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</si>
  <si>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</si>
  <si>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</si>
  <si>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</si>
  <si>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</si>
  <si>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</si>
  <si>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</si>
  <si>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</si>
  <si>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</si>
  <si>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</si>
  <si>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</si>
  <si>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</si>
  <si>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</si>
  <si>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</si>
  <si>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</si>
  <si>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</si>
  <si>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</si>
  <si>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</si>
  <si>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</si>
  <si>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</si>
  <si>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</si>
  <si>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</si>
  <si>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</si>
  <si>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</si>
  <si>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</si>
  <si>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</si>
  <si>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</si>
  <si>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</si>
  <si>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</si>
  <si>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</si>
  <si>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</si>
  <si>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</si>
  <si>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</si>
  <si>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</si>
  <si>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</si>
  <si>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</si>
  <si>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</si>
  <si>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</si>
  <si>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</si>
  <si>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</si>
  <si>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</si>
  <si>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</si>
  <si>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</si>
  <si>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</si>
  <si>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</si>
  <si>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</si>
  <si>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</si>
  <si>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</si>
  <si>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</si>
  <si>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</si>
  <si>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</si>
  <si>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</si>
  <si>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</si>
  <si>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</si>
  <si>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</si>
  <si>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</si>
  <si>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</si>
  <si>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</si>
  <si>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</si>
  <si>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</si>
  <si>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</si>
  <si>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</si>
  <si>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</si>
  <si>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</si>
  <si>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</si>
  <si>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</si>
  <si>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</si>
  <si>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</si>
  <si>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</si>
  <si>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</si>
  <si>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</si>
  <si>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</si>
  <si>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</si>
  <si>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</si>
  <si>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</si>
  <si>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</si>
  <si>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</si>
  <si>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</si>
  <si>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</si>
  <si>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</si>
  <si>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</si>
  <si>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</si>
  <si>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</si>
  <si>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</si>
  <si>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</si>
  <si>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</si>
  <si>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</si>
  <si>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</si>
  <si>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</si>
  <si>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</si>
  <si>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</si>
  <si>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</si>
  <si>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</si>
  <si>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</si>
  <si>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</si>
  <si>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</si>
  <si>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</si>
  <si>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</si>
  <si>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</si>
  <si>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</si>
  <si>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</si>
  <si>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</si>
  <si>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</si>
  <si>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</si>
  <si>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</si>
  <si>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</si>
  <si>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</si>
  <si>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</si>
  <si>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</si>
  <si>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</si>
  <si>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</si>
  <si>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</si>
  <si>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</si>
  <si>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</si>
  <si>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</si>
  <si>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</si>
  <si>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</si>
  <si>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</si>
  <si>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</si>
  <si>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</si>
  <si>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</si>
  <si>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</si>
  <si>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</si>
  <si>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</si>
  <si>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</si>
  <si>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</si>
  <si>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</si>
  <si>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</si>
  <si>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</si>
  <si>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</si>
  <si>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</si>
  <si>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</si>
  <si>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</si>
  <si>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</si>
  <si>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</si>
  <si>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</si>
  <si>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</si>
  <si>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</si>
  <si>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</si>
  <si>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</si>
  <si>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</si>
  <si>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</si>
  <si>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</si>
  <si>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</si>
  <si>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</si>
  <si>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</si>
  <si>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</si>
  <si>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</si>
  <si>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</si>
  <si>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</si>
  <si>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</si>
  <si>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</si>
  <si>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</si>
  <si>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</si>
  <si>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</si>
  <si>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</si>
  <si>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</si>
  <si>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</si>
  <si>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</si>
  <si>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</si>
  <si>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</si>
  <si>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</si>
  <si>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</si>
  <si>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</si>
  <si>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</si>
  <si>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</si>
  <si>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</si>
  <si>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</si>
  <si>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</si>
  <si>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</si>
  <si>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</si>
  <si>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</si>
  <si>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</si>
  <si>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</si>
  <si>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</si>
  <si>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</si>
  <si>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</si>
  <si>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</si>
  <si>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</si>
  <si>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</si>
  <si>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</si>
  <si>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</si>
  <si>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</si>
  <si>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</si>
  <si>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</si>
  <si>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</si>
  <si>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</si>
  <si>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</si>
  <si>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</si>
  <si>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</si>
  <si>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</si>
  <si>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</si>
  <si>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</si>
  <si>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</si>
  <si>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</si>
  <si>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</si>
  <si>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</si>
  <si>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</si>
  <si>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</si>
  <si>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</si>
  <si>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</si>
  <si>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</si>
  <si>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</si>
  <si>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</si>
  <si>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</si>
  <si>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</si>
  <si>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</si>
  <si>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</si>
  <si>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</si>
  <si>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</si>
  <si>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</si>
  <si>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</si>
  <si>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</si>
  <si>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</si>
  <si>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</si>
  <si>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</si>
  <si>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</si>
  <si>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</si>
  <si>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</si>
  <si>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</si>
  <si>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</si>
  <si>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</si>
  <si>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</si>
  <si>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</si>
  <si>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</si>
  <si>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</si>
  <si>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</si>
  <si>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</si>
  <si>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</si>
  <si>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</si>
  <si>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</si>
  <si>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</si>
  <si>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</si>
  <si>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</si>
  <si>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</si>
  <si>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</si>
  <si>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</si>
  <si>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</si>
  <si>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</si>
  <si>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</si>
  <si>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</si>
  <si>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</si>
  <si>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</si>
  <si>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</si>
  <si>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</si>
  <si>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</si>
  <si>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</si>
  <si>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</si>
  <si>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</si>
  <si>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</si>
  <si>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</si>
  <si>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</si>
  <si>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</si>
  <si>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</si>
  <si>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</si>
  <si>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</si>
  <si>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</si>
  <si>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</si>
  <si>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</si>
  <si>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</si>
  <si>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</si>
  <si>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</si>
  <si>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</si>
  <si>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</si>
  <si>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</si>
  <si>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</si>
  <si>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</si>
  <si>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</si>
  <si>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</si>
  <si>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</si>
  <si>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</si>
  <si>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</si>
  <si>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</si>
  <si>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</si>
  <si>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</si>
  <si>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</si>
  <si>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</si>
  <si>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</si>
  <si>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</si>
  <si>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</si>
  <si>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</si>
  <si>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</si>
  <si>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</si>
  <si>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</si>
  <si>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</si>
  <si>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</si>
  <si>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</si>
  <si>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</si>
  <si>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</si>
  <si>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</si>
  <si>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</si>
  <si>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</si>
  <si>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</si>
  <si>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</si>
  <si>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</si>
  <si>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</si>
  <si>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</si>
  <si>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</si>
  <si>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</si>
  <si>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</si>
  <si>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</si>
  <si>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</si>
  <si>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</si>
  <si>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</si>
  <si>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</si>
  <si>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</si>
  <si>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</si>
  <si>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</si>
  <si>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</si>
  <si>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</si>
  <si>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</si>
  <si>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</si>
  <si>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</si>
  <si>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</si>
  <si>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</si>
  <si>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</si>
  <si>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</si>
  <si>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</si>
  <si>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</si>
  <si>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</si>
  <si>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</si>
  <si>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</si>
  <si>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</si>
  <si>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</si>
  <si>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</si>
  <si>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</si>
  <si>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</si>
  <si>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</si>
  <si>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</si>
  <si>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</si>
  <si>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</si>
  <si>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</si>
  <si>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</si>
  <si>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</si>
  <si>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</si>
  <si>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</si>
  <si>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</si>
  <si>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</si>
  <si>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</si>
  <si>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</si>
  <si>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</si>
  <si>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</si>
  <si>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</si>
  <si>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</si>
  <si>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</si>
  <si>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</si>
  <si>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</si>
  <si>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</si>
  <si>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</si>
  <si>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</si>
  <si>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</si>
  <si>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</si>
  <si>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</si>
  <si>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</si>
  <si>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</si>
  <si>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</si>
  <si>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</si>
  <si>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</si>
  <si>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</si>
  <si>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</si>
  <si>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</si>
  <si>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</si>
  <si>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</si>
  <si>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</si>
  <si>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</si>
  <si>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</si>
  <si>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</si>
  <si>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</si>
  <si>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</si>
  <si>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</si>
  <si>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</si>
  <si>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</si>
  <si>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</si>
  <si>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</si>
  <si>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</si>
  <si>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</si>
  <si>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</si>
  <si>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</si>
  <si>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</si>
  <si>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</si>
  <si>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</si>
  <si>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</si>
  <si>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</si>
  <si>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</si>
  <si>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</si>
  <si>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</si>
  <si>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</si>
  <si>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</si>
  <si>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</si>
  <si>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</si>
  <si>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</si>
  <si>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</si>
  <si>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</si>
  <si>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</si>
  <si>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</si>
  <si>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</si>
  <si>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</si>
  <si>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</si>
  <si>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</si>
  <si>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</si>
  <si>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</si>
  <si>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</si>
  <si>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</si>
  <si>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</si>
  <si>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</si>
  <si>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</si>
  <si>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</si>
  <si>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</si>
  <si>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</si>
  <si>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</si>
  <si>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</si>
  <si>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</si>
  <si>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</si>
  <si>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</si>
  <si>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</si>
  <si>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</si>
  <si>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</si>
  <si>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</si>
  <si>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</si>
  <si>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</si>
  <si>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</si>
  <si>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</si>
  <si>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</si>
  <si>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</si>
  <si>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</si>
  <si>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</si>
  <si>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</si>
  <si>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</si>
  <si>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</si>
  <si>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</si>
  <si>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</si>
  <si>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</si>
  <si>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</si>
  <si>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</si>
  <si>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</si>
  <si>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</si>
  <si>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</si>
  <si>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</si>
  <si>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</si>
  <si>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</si>
  <si>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</si>
  <si>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</si>
  <si>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</si>
  <si>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</si>
  <si>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</si>
  <si>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</si>
  <si>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</si>
  <si>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</si>
  <si>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</si>
  <si>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</si>
  <si>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</si>
  <si>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</si>
  <si>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</si>
  <si>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</si>
  <si>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</si>
  <si>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</si>
  <si>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</si>
  <si>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</si>
  <si>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</si>
  <si>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</si>
  <si>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</si>
  <si>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</si>
  <si>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</si>
  <si>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</si>
  <si>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</si>
  <si>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</si>
  <si>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</si>
  <si>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</si>
  <si>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</si>
  <si>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</si>
  <si>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</si>
  <si>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</si>
  <si>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</si>
  <si>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</si>
  <si>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</si>
  <si>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</si>
  <si>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</si>
  <si>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</si>
  <si>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</si>
  <si>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</si>
  <si>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</si>
  <si>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</si>
  <si>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</si>
  <si>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</si>
  <si>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</si>
  <si>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</si>
  <si>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</si>
  <si>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</si>
  <si>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</si>
  <si>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</si>
  <si>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</si>
  <si>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</si>
  <si>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</si>
  <si>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</si>
  <si>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</si>
  <si>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</si>
  <si>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</si>
  <si>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</si>
  <si>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</si>
  <si>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</si>
  <si>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</si>
  <si>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</si>
  <si>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</si>
  <si>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</si>
  <si>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</si>
  <si>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</si>
  <si>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</si>
  <si>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</si>
  <si>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</si>
  <si>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</si>
  <si>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</si>
  <si>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</si>
  <si>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</si>
  <si>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</si>
  <si>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</si>
  <si>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</si>
  <si>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</si>
  <si>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</si>
  <si>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</si>
  <si>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</si>
  <si>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</si>
  <si>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</si>
  <si>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</si>
  <si>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</si>
  <si>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</si>
  <si>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</si>
  <si>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</si>
  <si>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</si>
  <si>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</si>
  <si>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</si>
  <si>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</si>
  <si>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</si>
  <si>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</si>
  <si>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</si>
  <si>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</si>
  <si>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</si>
  <si>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</si>
  <si>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</si>
  <si>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</si>
  <si>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</si>
  <si>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</si>
  <si>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</si>
  <si>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</si>
  <si>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</si>
  <si>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</si>
  <si>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</si>
  <si>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</si>
  <si>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</si>
  <si>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</si>
  <si>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</si>
  <si>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</si>
  <si>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</si>
  <si>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</si>
  <si>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</si>
  <si>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</si>
  <si>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</si>
  <si>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</si>
  <si>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</si>
  <si>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</si>
  <si>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</si>
  <si>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</si>
  <si>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</si>
  <si>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</si>
  <si>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</si>
  <si>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</si>
  <si>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</si>
  <si>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</si>
  <si>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</si>
  <si>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</si>
  <si>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</si>
  <si>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</si>
  <si>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</si>
  <si>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</si>
  <si>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</si>
  <si>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</si>
  <si>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</si>
  <si>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</si>
  <si>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</si>
  <si>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</si>
  <si>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</si>
  <si>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</si>
  <si>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</si>
  <si>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</si>
  <si>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</si>
  <si>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</si>
  <si>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</si>
  <si>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</si>
  <si>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</si>
  <si>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</si>
  <si>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</si>
  <si>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</si>
  <si>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</si>
  <si>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</si>
  <si>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</si>
  <si>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</si>
  <si>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</si>
  <si>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</si>
  <si>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</si>
  <si>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</si>
  <si>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</si>
  <si>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</si>
  <si>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</si>
  <si>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</si>
  <si>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</si>
  <si>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</si>
  <si>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</si>
  <si>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</si>
  <si>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</si>
  <si>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</si>
  <si>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</si>
  <si>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</si>
  <si>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</si>
  <si>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</si>
  <si>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</si>
  <si>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</si>
  <si>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</si>
  <si>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</si>
  <si>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</si>
  <si>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</si>
  <si>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</si>
  <si>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</si>
  <si>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</si>
  <si>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</si>
  <si>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</si>
  <si>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</si>
  <si>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</si>
  <si>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</si>
  <si>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</si>
  <si>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</si>
  <si>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</si>
  <si>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</si>
  <si>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</si>
  <si>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</si>
  <si>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</si>
  <si>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</si>
  <si>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</si>
  <si>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</si>
  <si>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</si>
  <si>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</si>
  <si>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</si>
  <si>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</si>
  <si>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</si>
  <si>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</si>
  <si>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</si>
  <si>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</si>
  <si>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</si>
  <si>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</si>
  <si>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</si>
  <si>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</si>
  <si>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</si>
  <si>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</si>
  <si>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</si>
  <si>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</si>
  <si>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</si>
  <si>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</si>
  <si>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</si>
  <si>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</si>
  <si>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</si>
  <si>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</si>
  <si>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</si>
  <si>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</si>
  <si>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</si>
  <si>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</si>
  <si>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</si>
  <si>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</si>
  <si>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</si>
  <si>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</si>
  <si>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</si>
  <si>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</si>
  <si>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</si>
  <si>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</si>
  <si>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</si>
  <si>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</si>
  <si>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</si>
  <si>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</si>
  <si>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</si>
  <si>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</si>
  <si>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</si>
  <si>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</si>
  <si>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</si>
  <si>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</si>
  <si>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</si>
  <si>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</si>
  <si>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</si>
  <si>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</si>
  <si>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</si>
  <si>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</si>
  <si>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</si>
  <si>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</si>
  <si>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</si>
  <si>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</si>
  <si>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</si>
  <si>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</si>
  <si>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</si>
  <si>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</si>
  <si>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</si>
  <si>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</si>
  <si>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</si>
  <si>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</si>
  <si>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</si>
  <si>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</si>
  <si>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</si>
  <si>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</si>
  <si>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</si>
  <si>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</si>
  <si>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</si>
  <si>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</si>
  <si>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</si>
  <si>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</si>
  <si>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</si>
  <si>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</si>
  <si>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</si>
  <si>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</si>
  <si>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</si>
  <si>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</si>
  <si>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</si>
  <si>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</si>
  <si>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</si>
  <si>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</si>
  <si>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</si>
  <si>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</si>
  <si>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</si>
  <si>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</si>
  <si>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</si>
  <si>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</si>
  <si>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</si>
  <si>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</si>
  <si>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</si>
  <si>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</si>
  <si>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</si>
  <si>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</si>
  <si>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</si>
  <si>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</si>
  <si>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</si>
  <si>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</si>
  <si>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</si>
  <si>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</si>
  <si>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</si>
  <si>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</si>
  <si>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</si>
  <si>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</si>
  <si>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</si>
  <si>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</si>
  <si>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</si>
  <si>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</si>
  <si>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</si>
  <si>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</si>
  <si>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</si>
  <si>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</si>
  <si>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</si>
  <si>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</si>
  <si>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</si>
  <si>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</si>
  <si>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</si>
  <si>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</si>
  <si>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</si>
  <si>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</si>
  <si>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</si>
  <si>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</si>
  <si>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</si>
  <si>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</si>
  <si>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</si>
  <si>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</si>
  <si>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</si>
  <si>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</si>
  <si>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</si>
  <si>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</si>
  <si>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</si>
  <si>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</si>
  <si>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</si>
  <si>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</si>
  <si>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</si>
  <si>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</si>
  <si>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</si>
  <si>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</si>
  <si>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</si>
  <si>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</si>
  <si>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</si>
  <si>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</si>
  <si>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</si>
  <si>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</si>
  <si>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</si>
  <si>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</si>
  <si>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</si>
  <si>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</si>
  <si>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</si>
  <si>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</si>
  <si>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</si>
  <si>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</si>
  <si>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</si>
  <si>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</si>
  <si>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</si>
  <si>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</si>
  <si>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</si>
  <si>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</si>
  <si>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</si>
  <si>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</si>
  <si>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</si>
  <si>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</si>
  <si>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</si>
  <si>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</si>
  <si>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</si>
  <si>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</si>
  <si>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</si>
  <si>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</si>
  <si>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</si>
  <si>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</si>
  <si>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</si>
  <si>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</si>
  <si>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</si>
  <si>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</si>
  <si>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</si>
  <si>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</si>
  <si>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</si>
  <si>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</si>
  <si>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</si>
  <si>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</si>
  <si>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</si>
  <si>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</si>
  <si>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</si>
  <si>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</si>
  <si>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</si>
  <si>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</si>
  <si>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</si>
  <si>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</si>
  <si>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</si>
  <si>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</si>
  <si>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</si>
  <si>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</si>
  <si>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</si>
  <si>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</si>
  <si>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</si>
  <si>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</si>
  <si>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</si>
  <si>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</si>
  <si>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</si>
  <si>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</si>
  <si>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</si>
  <si>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</si>
  <si>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</si>
  <si>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</si>
  <si>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</si>
  <si>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</si>
  <si>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</si>
  <si>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</si>
  <si>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</si>
  <si>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</si>
  <si>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</si>
  <si>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</si>
  <si>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</si>
  <si>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</si>
  <si>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</si>
  <si>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</si>
  <si>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</si>
  <si>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</si>
  <si>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</si>
  <si>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</si>
  <si>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</si>
  <si>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</si>
  <si>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</si>
  <si>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</si>
  <si>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</si>
  <si>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</si>
  <si>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</si>
  <si>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</si>
  <si>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</si>
  <si>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</si>
  <si>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</si>
  <si>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</si>
  <si>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</si>
  <si>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</si>
  <si>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</si>
  <si>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</si>
  <si>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</si>
  <si>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</si>
  <si>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</si>
  <si>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</si>
  <si>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</si>
  <si>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</si>
  <si>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</si>
  <si>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</si>
  <si>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</si>
  <si>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</si>
  <si>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</si>
  <si>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</si>
  <si>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</si>
  <si>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</si>
  <si>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</si>
  <si>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</si>
  <si>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</si>
  <si>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</si>
  <si>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</si>
  <si>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</si>
  <si>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</si>
  <si>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</si>
  <si>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</si>
  <si>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</si>
  <si>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</si>
  <si>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</si>
  <si>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</si>
  <si>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</si>
  <si>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</si>
  <si>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</si>
  <si>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</si>
  <si>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</si>
  <si>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</si>
  <si>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</si>
  <si>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</si>
  <si>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</si>
  <si>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</si>
  <si>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</si>
  <si>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</si>
  <si>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</si>
  <si>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</si>
  <si>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</si>
  <si>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</si>
  <si>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</si>
  <si>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</si>
  <si>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</si>
  <si>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</si>
  <si>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</si>
  <si>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</si>
  <si>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</si>
  <si>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</si>
  <si>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</si>
  <si>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</si>
  <si>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</si>
  <si>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</si>
  <si>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</si>
  <si>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</si>
  <si>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</si>
  <si>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</si>
  <si>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</si>
  <si>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</si>
  <si>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</si>
  <si>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</si>
  <si>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</si>
  <si>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</si>
  <si>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</si>
  <si>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</si>
  <si>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</si>
  <si>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</si>
  <si>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</si>
  <si>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</si>
  <si>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</si>
  <si>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</si>
  <si>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</si>
  <si>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</si>
  <si>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</si>
  <si>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</si>
  <si>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</si>
  <si>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</si>
  <si>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</si>
  <si>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</si>
  <si>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</si>
  <si>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</si>
  <si>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</si>
  <si>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</si>
  <si>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</si>
  <si>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</si>
  <si>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</si>
  <si>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</si>
  <si>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</si>
  <si>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</si>
  <si>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</si>
  <si>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</si>
  <si>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</si>
  <si>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</si>
  <si>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</si>
  <si>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</si>
  <si>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</si>
  <si>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</si>
  <si>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</si>
  <si>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</si>
  <si>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</si>
  <si>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</si>
  <si>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</si>
  <si>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</si>
  <si>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</si>
  <si>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</si>
  <si>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</si>
  <si>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</si>
  <si>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</si>
  <si>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</si>
  <si>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</si>
  <si>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</si>
  <si>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</si>
  <si>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</si>
  <si>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</si>
  <si>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</si>
  <si>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</si>
  <si>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</si>
  <si>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</si>
  <si>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</si>
  <si>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</si>
  <si>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</si>
  <si>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</si>
  <si>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</si>
  <si>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</si>
  <si>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</si>
  <si>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</si>
  <si>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</si>
  <si>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</si>
  <si>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</si>
  <si>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</si>
  <si>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</si>
  <si>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</si>
  <si>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</si>
  <si>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</si>
  <si>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</si>
  <si>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</si>
  <si>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</si>
  <si>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</si>
  <si>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</si>
  <si>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</si>
  <si>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</si>
  <si>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</si>
  <si>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</si>
  <si>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</si>
  <si>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</si>
  <si>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</si>
  <si>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</si>
  <si>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</si>
  <si>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</si>
  <si>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</si>
  <si>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</si>
  <si>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</si>
  <si>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</si>
  <si>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</si>
  <si>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</si>
  <si>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</si>
  <si>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</si>
  <si>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</si>
  <si>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</si>
  <si>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</si>
  <si>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</si>
  <si>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</si>
  <si>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</si>
  <si>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</si>
  <si>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</si>
  <si>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</si>
  <si>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</si>
  <si>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</si>
  <si>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</si>
  <si>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</si>
  <si>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</si>
  <si>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</si>
  <si>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</si>
  <si>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</si>
  <si>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</si>
  <si>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</si>
  <si>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</si>
  <si>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</si>
  <si>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</si>
  <si>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</si>
  <si>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</si>
  <si>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</si>
  <si>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</si>
  <si>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</si>
  <si>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</si>
  <si>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</si>
  <si>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</si>
  <si>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</si>
  <si>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</si>
  <si>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</si>
  <si>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</si>
  <si>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</si>
  <si>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</si>
  <si>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</si>
  <si>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</si>
  <si>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</si>
  <si>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</si>
  <si>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</si>
  <si>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</si>
  <si>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</si>
  <si>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</si>
  <si>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</si>
  <si>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</si>
  <si>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</si>
  <si>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</si>
  <si>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</si>
  <si>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</si>
  <si>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</si>
  <si>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</si>
  <si>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</si>
  <si>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</si>
  <si>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</si>
  <si>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</si>
  <si>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</si>
  <si>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</si>
  <si>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</si>
  <si>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</si>
  <si>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</si>
  <si>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</si>
  <si>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</si>
  <si>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</si>
  <si>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</si>
  <si>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</si>
  <si>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</si>
  <si>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</si>
  <si>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</si>
  <si>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</si>
  <si>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</si>
  <si>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</si>
  <si>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</si>
  <si>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</si>
  <si>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</si>
  <si>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</si>
  <si>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</si>
  <si>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</si>
  <si>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</si>
  <si>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</si>
  <si>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</si>
  <si>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</si>
  <si>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</si>
  <si>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</si>
  <si>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</si>
  <si>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</si>
  <si>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</si>
  <si>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</si>
  <si>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</si>
  <si>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</si>
  <si>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</si>
  <si>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</si>
  <si>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</si>
  <si>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</si>
  <si>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</si>
  <si>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</si>
  <si>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</si>
  <si>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</si>
  <si>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</si>
  <si>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</si>
  <si>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</si>
  <si>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</si>
  <si>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</si>
  <si>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</si>
  <si>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</si>
  <si>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</si>
  <si>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</si>
  <si>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</si>
  <si>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</si>
  <si>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</si>
  <si>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</si>
  <si>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</si>
  <si>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</si>
  <si>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</si>
  <si>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</si>
  <si>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</si>
  <si>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</si>
  <si>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</si>
  <si>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</si>
  <si>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</si>
  <si>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</si>
  <si>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</si>
  <si>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</si>
  <si>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</si>
  <si>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</si>
  <si>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</si>
  <si>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</si>
  <si>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</si>
  <si>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</si>
  <si>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</si>
  <si>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</si>
  <si>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</si>
  <si>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</si>
  <si>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</si>
  <si>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</si>
  <si>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</si>
  <si>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</si>
  <si>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</si>
  <si>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</si>
  <si>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</si>
  <si>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</si>
  <si>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</si>
  <si>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</si>
  <si>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</si>
  <si>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</si>
  <si>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</si>
  <si>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</si>
  <si>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</si>
  <si>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</si>
  <si>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</si>
  <si>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</si>
  <si>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</si>
  <si>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</si>
  <si>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</si>
  <si>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</si>
  <si>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</si>
  <si>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</si>
  <si>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</si>
  <si>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</si>
  <si>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</si>
  <si>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</si>
  <si>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</si>
  <si>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</si>
  <si>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</si>
  <si>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</si>
  <si>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</si>
  <si>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</si>
  <si>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</si>
  <si>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</si>
  <si>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</si>
  <si>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</si>
  <si>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</si>
  <si>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</si>
  <si>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</si>
  <si>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</si>
  <si>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</si>
  <si>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</si>
  <si>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</si>
  <si>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</si>
  <si>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</si>
  <si>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</si>
  <si>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</si>
  <si>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</si>
  <si>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</si>
  <si>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</si>
  <si>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</si>
  <si>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</si>
  <si>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</si>
  <si>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</si>
  <si>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</si>
  <si>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</si>
  <si>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</si>
  <si>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</si>
  <si>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</si>
  <si>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</si>
  <si>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</si>
  <si>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</si>
  <si>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</si>
  <si>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</si>
  <si>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</si>
  <si>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</si>
  <si>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</si>
  <si>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</si>
  <si>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</si>
  <si>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</si>
  <si>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</si>
  <si>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</si>
  <si>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</si>
  <si>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</si>
  <si>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</si>
  <si>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</si>
  <si>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</si>
  <si>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</si>
  <si>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</si>
  <si>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</si>
  <si>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</si>
  <si>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</si>
  <si>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</si>
  <si>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</si>
  <si>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</si>
  <si>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</si>
  <si>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</si>
  <si>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</si>
  <si>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</si>
  <si>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</si>
  <si>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</si>
  <si>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</si>
  <si>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</si>
  <si>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</si>
  <si>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</si>
  <si>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</si>
  <si>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</si>
  <si>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</si>
  <si>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</si>
  <si>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</si>
  <si>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</si>
  <si>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</si>
  <si>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</si>
  <si>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</si>
  <si>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</si>
  <si>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</si>
  <si>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</si>
  <si>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</si>
  <si>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</si>
  <si>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</si>
  <si>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</si>
  <si>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</si>
  <si>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</si>
  <si>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</si>
  <si>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</si>
  <si>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</si>
  <si>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</si>
  <si>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</si>
  <si>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</si>
  <si>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</si>
  <si>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</si>
  <si>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</si>
  <si>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</si>
  <si>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</si>
  <si>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</si>
  <si>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</si>
  <si>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</si>
  <si>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</si>
  <si>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</si>
  <si>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</si>
  <si>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</si>
  <si>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</si>
  <si>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</si>
  <si>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</si>
  <si>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</si>
  <si>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</si>
  <si>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</si>
  <si>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</si>
  <si>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</si>
  <si>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</si>
  <si>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</si>
  <si>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</si>
  <si>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</si>
  <si>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</si>
  <si>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</si>
  <si>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</si>
  <si>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</si>
  <si>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</si>
  <si>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</si>
  <si>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</si>
  <si>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</si>
  <si>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</si>
  <si>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</si>
  <si>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</si>
  <si>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</si>
  <si>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</si>
  <si>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</si>
  <si>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</si>
  <si>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</si>
  <si>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</si>
  <si>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</si>
  <si>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</si>
  <si>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</si>
  <si>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</si>
  <si>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</si>
  <si>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</si>
  <si>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</si>
  <si>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</si>
  <si>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</si>
  <si>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</si>
  <si>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</si>
  <si>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</si>
  <si>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</si>
  <si>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</si>
  <si>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</si>
  <si>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</si>
  <si>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</si>
  <si>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</si>
  <si>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</si>
  <si>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</si>
  <si>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</si>
  <si>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</si>
  <si>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</si>
  <si>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</si>
  <si>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</si>
  <si>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</si>
  <si>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</si>
  <si>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</si>
  <si>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</si>
  <si>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</si>
  <si>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</si>
  <si>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</si>
  <si>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</si>
  <si>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</si>
  <si>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</si>
  <si>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</si>
  <si>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</si>
  <si>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</si>
  <si>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</si>
  <si>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</si>
  <si>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</si>
  <si>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</si>
  <si>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</si>
  <si>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</si>
  <si>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</si>
  <si>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</si>
  <si>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</si>
  <si>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</si>
  <si>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</si>
  <si>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</si>
  <si>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</si>
  <si>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</si>
  <si>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</si>
  <si>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</si>
  <si>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</si>
  <si>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</si>
  <si>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</si>
  <si>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</si>
  <si>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</si>
  <si>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</si>
  <si>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</si>
  <si>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</si>
  <si>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</si>
  <si>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</si>
  <si>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</si>
  <si>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</si>
  <si>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</si>
  <si>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</si>
  <si>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</si>
  <si>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</si>
  <si>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</si>
  <si>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</si>
  <si>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</si>
  <si>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</si>
  <si>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</si>
  <si>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</si>
  <si>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</si>
  <si>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</si>
  <si>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</si>
  <si>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</si>
  <si>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</si>
  <si>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</si>
  <si>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</si>
  <si>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</si>
  <si>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</si>
  <si>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</si>
  <si>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</si>
  <si>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</si>
  <si>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</si>
  <si>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</si>
  <si>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</si>
  <si>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</si>
  <si>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</si>
  <si>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</si>
  <si>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</si>
  <si>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</si>
  <si>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</si>
  <si>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</si>
  <si>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</si>
  <si>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</si>
  <si>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</si>
  <si>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</si>
  <si>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</si>
  <si>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</si>
  <si>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</si>
  <si>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</si>
  <si>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</si>
  <si>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</si>
  <si>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</si>
  <si>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</si>
  <si>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</si>
  <si>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</si>
  <si>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</si>
  <si>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</si>
  <si>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</si>
  <si>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</si>
  <si>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</si>
  <si>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</si>
  <si>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</si>
  <si>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</si>
  <si>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</si>
  <si>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</si>
  <si>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</si>
  <si>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</si>
  <si>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</si>
  <si>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</si>
  <si>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</si>
  <si>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</si>
  <si>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</si>
  <si>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</si>
  <si>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</si>
  <si>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</si>
  <si>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</si>
  <si>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</si>
  <si>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</si>
  <si>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</si>
  <si>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</si>
  <si>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</si>
  <si>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</si>
  <si>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</si>
  <si>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</si>
  <si>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</si>
  <si>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</si>
  <si>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</si>
  <si>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</si>
  <si>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</si>
  <si>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</si>
  <si>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</si>
  <si>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</si>
  <si>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</si>
  <si>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</si>
  <si>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</si>
  <si>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</si>
  <si>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</si>
  <si>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</si>
  <si>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</si>
  <si>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</si>
  <si>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</si>
  <si>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</si>
  <si>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</si>
  <si>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</si>
  <si>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</si>
  <si>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</si>
  <si>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</si>
  <si>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</si>
  <si>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</si>
  <si>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</si>
  <si>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</si>
  <si>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</si>
  <si>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</si>
  <si>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</si>
  <si>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</si>
  <si>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</si>
  <si>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</si>
  <si>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</si>
  <si>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</si>
  <si>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</si>
  <si>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</si>
  <si>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</si>
  <si>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</si>
  <si>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</si>
  <si>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</si>
  <si>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</si>
  <si>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</si>
  <si>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</si>
  <si>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</si>
  <si>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</si>
  <si>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</si>
  <si>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</si>
  <si>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</si>
  <si>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</si>
  <si>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</si>
  <si>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</si>
  <si>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</si>
  <si>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</si>
  <si>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</si>
  <si>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</si>
  <si>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</si>
  <si>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</si>
  <si>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</si>
  <si>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</si>
  <si>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</si>
  <si>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</si>
  <si>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</si>
  <si>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</si>
  <si>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</si>
  <si>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</si>
  <si>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</si>
  <si>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</si>
  <si>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</si>
  <si>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</si>
  <si>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</si>
  <si>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</si>
  <si>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</si>
  <si>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</si>
  <si>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</si>
  <si>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</si>
  <si>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</si>
  <si>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</si>
  <si>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</si>
  <si>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</si>
  <si>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</si>
  <si>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</si>
  <si>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</si>
  <si>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</si>
  <si>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</si>
  <si>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</si>
  <si>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</si>
  <si>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</si>
  <si>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</si>
  <si>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</si>
  <si>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</si>
  <si>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</si>
  <si>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</si>
  <si>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</si>
  <si>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</si>
  <si>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</si>
  <si>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</si>
  <si>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</si>
  <si>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</si>
  <si>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</si>
  <si>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</si>
  <si>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</si>
  <si>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</si>
  <si>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</si>
  <si>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</si>
  <si>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</si>
  <si>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</si>
  <si>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</si>
  <si>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</si>
  <si>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</si>
  <si>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</si>
  <si>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</si>
  <si>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</si>
  <si>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</si>
  <si>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</si>
  <si>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</si>
  <si>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</si>
  <si>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</si>
  <si>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</si>
  <si>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</si>
  <si>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</si>
  <si>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</si>
  <si>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</si>
  <si>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</si>
  <si>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</si>
  <si>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</si>
  <si>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</si>
  <si>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</si>
  <si>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</si>
  <si>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</si>
  <si>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</si>
  <si>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</si>
  <si>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</si>
  <si>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</si>
  <si>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</si>
  <si>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</si>
  <si>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</si>
  <si>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</si>
  <si>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</si>
  <si>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</si>
  <si>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</si>
  <si>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</si>
  <si>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</si>
  <si>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</si>
  <si>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</si>
  <si>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</si>
  <si>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</si>
  <si>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</si>
  <si>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</si>
  <si>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</si>
  <si>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</si>
  <si>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</si>
  <si>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</si>
  <si>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</si>
  <si>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</si>
  <si>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</si>
  <si>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</si>
  <si>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</si>
  <si>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</si>
  <si>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</si>
  <si>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</si>
  <si>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</si>
  <si>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</si>
  <si>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</si>
  <si>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</si>
  <si>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</si>
  <si>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</si>
  <si>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</si>
  <si>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</si>
  <si>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</si>
  <si>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</si>
  <si>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</si>
  <si>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</si>
  <si>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</si>
  <si>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</si>
  <si>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</si>
  <si>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</si>
  <si>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</si>
  <si>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</si>
  <si>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</si>
  <si>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</si>
  <si>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</si>
  <si>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</si>
  <si>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</si>
  <si>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</si>
  <si>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</si>
  <si>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</si>
  <si>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</si>
  <si>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</si>
  <si>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</si>
  <si>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</si>
  <si>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</si>
  <si>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</si>
  <si>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</si>
  <si>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</si>
  <si>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</si>
  <si>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</si>
  <si>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</si>
  <si>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</si>
  <si>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</si>
  <si>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</si>
  <si>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</si>
  <si>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</si>
  <si>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</si>
  <si>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</si>
  <si>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</si>
  <si>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</si>
  <si>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</si>
  <si>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</si>
  <si>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</si>
  <si>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</si>
  <si>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</si>
  <si>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</si>
  <si>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</si>
  <si>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</si>
  <si>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</si>
  <si>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</si>
  <si>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</si>
  <si>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</si>
  <si>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</si>
  <si>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</si>
  <si>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</si>
  <si>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</si>
  <si>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</si>
  <si>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</si>
  <si>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</si>
  <si>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</si>
  <si>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</si>
  <si>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</si>
  <si>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</si>
  <si>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</si>
  <si>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</si>
  <si>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</si>
  <si>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</si>
  <si>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</si>
  <si>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</si>
  <si>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</si>
  <si>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</si>
  <si>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</si>
  <si>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</si>
  <si>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</si>
  <si>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</si>
  <si>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</si>
  <si>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</si>
  <si>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</si>
  <si>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</si>
  <si>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</si>
  <si>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</si>
  <si>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</si>
  <si>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</si>
  <si>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</si>
  <si>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</si>
  <si>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</si>
  <si>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</si>
  <si>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</si>
  <si>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</si>
  <si>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</si>
  <si>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</si>
  <si>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</si>
  <si>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</si>
  <si>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</si>
  <si>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</si>
  <si>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</si>
  <si>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</si>
  <si>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</si>
  <si>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</si>
  <si>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</si>
  <si>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</si>
  <si>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</si>
  <si>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</si>
  <si>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</si>
  <si>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</si>
  <si>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</si>
  <si>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</si>
  <si>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</si>
  <si>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</si>
  <si>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</si>
  <si>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</si>
  <si>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</si>
  <si>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</si>
  <si>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</si>
  <si>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</si>
  <si>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</si>
  <si>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</si>
  <si>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</si>
  <si>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</si>
  <si>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</si>
  <si>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</si>
  <si>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</si>
  <si>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</si>
  <si>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</si>
  <si>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</si>
  <si>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</si>
  <si>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</si>
  <si>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</si>
  <si>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</si>
  <si>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</si>
  <si>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</si>
  <si>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</si>
  <si>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</si>
  <si>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</si>
  <si>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</si>
  <si>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</si>
  <si>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</si>
  <si>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</si>
  <si>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</si>
  <si>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</si>
  <si>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</si>
  <si>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</si>
  <si>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</si>
  <si>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</si>
  <si>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</si>
  <si>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</si>
  <si>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</si>
  <si>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</si>
  <si>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</si>
  <si>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</si>
  <si>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</si>
  <si>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</si>
  <si>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</si>
  <si>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</si>
  <si>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</si>
  <si>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</si>
  <si>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</si>
  <si>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</si>
  <si>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</si>
  <si>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</si>
  <si>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</si>
  <si>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</si>
  <si>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</si>
  <si>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</si>
  <si>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</si>
  <si>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</si>
  <si>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</si>
  <si>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</si>
  <si>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</si>
  <si>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</si>
  <si>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</si>
  <si>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</si>
  <si>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</si>
  <si>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</si>
  <si>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</si>
  <si>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</si>
  <si>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</si>
  <si>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</si>
  <si>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</si>
  <si>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</si>
  <si>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</si>
  <si>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</si>
  <si>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</si>
  <si>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</si>
  <si>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</si>
  <si>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</si>
  <si>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</si>
  <si>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</si>
  <si>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</si>
  <si>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</si>
  <si>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</si>
  <si>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</si>
  <si>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</si>
  <si>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</si>
  <si>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</si>
  <si>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</si>
  <si>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</si>
  <si>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</si>
  <si>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</si>
  <si>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</si>
  <si>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</si>
  <si>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</si>
  <si>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</si>
  <si>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</si>
  <si>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</si>
  <si>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</si>
  <si>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</si>
  <si>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</si>
  <si>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</si>
  <si>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</si>
  <si>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</si>
  <si>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</si>
  <si>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</si>
  <si>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</si>
  <si>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</si>
  <si>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</si>
  <si>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</si>
  <si>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</si>
  <si>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</si>
  <si>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</si>
  <si>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</si>
  <si>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</si>
  <si>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</si>
  <si>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</si>
  <si>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</si>
  <si>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</si>
  <si>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</si>
  <si>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</si>
  <si>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</si>
  <si>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</si>
  <si>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</si>
  <si>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</si>
  <si>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</si>
  <si>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</si>
  <si>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</si>
  <si>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</si>
  <si>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</si>
  <si>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</si>
  <si>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</si>
  <si>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</si>
  <si>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</si>
  <si>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</si>
  <si>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</si>
  <si>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</si>
  <si>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</si>
  <si>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</si>
  <si>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</si>
  <si>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</si>
  <si>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</si>
  <si>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</si>
  <si>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</si>
  <si>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</si>
  <si>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</si>
  <si>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</si>
  <si>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</si>
  <si>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</si>
  <si>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</si>
  <si>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</si>
  <si>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</si>
  <si>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</si>
  <si>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</si>
  <si>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</si>
  <si>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</si>
  <si>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</si>
  <si>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</si>
  <si>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</si>
  <si>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</si>
  <si>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</si>
  <si>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</si>
  <si>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</si>
  <si>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</si>
  <si>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</si>
  <si>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</si>
  <si>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</si>
  <si>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</si>
  <si>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</si>
  <si>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</si>
  <si>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</si>
  <si>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</si>
  <si>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</si>
  <si>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</si>
  <si>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</si>
  <si>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</si>
  <si>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</si>
  <si>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</si>
  <si>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</si>
  <si>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</si>
  <si>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</si>
  <si>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</si>
  <si>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</si>
  <si>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</si>
  <si>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</si>
  <si>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</si>
  <si>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</si>
  <si>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</si>
  <si>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</si>
  <si>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</si>
  <si>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</si>
  <si>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</si>
  <si>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</si>
  <si>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</si>
  <si>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</si>
  <si>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</si>
  <si>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</si>
  <si>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</si>
  <si>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</si>
  <si>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</si>
  <si>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</si>
  <si>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</si>
  <si>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</si>
  <si>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</si>
  <si>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</si>
  <si>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</si>
  <si>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</si>
  <si>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</si>
  <si>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</si>
  <si>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</si>
  <si>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</si>
  <si>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</si>
  <si>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</si>
  <si>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</si>
  <si>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</si>
  <si>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</si>
  <si>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</si>
  <si>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</si>
  <si>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</si>
  <si>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</si>
  <si>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</si>
  <si>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</si>
  <si>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</si>
  <si>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</si>
  <si>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</si>
  <si>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</si>
  <si>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</si>
  <si>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</si>
  <si>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</si>
  <si>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</si>
  <si>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</si>
  <si>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</si>
  <si>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</si>
  <si>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</si>
  <si>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</si>
  <si>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</si>
  <si>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</si>
  <si>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</si>
  <si>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</si>
  <si>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</si>
  <si>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</si>
  <si>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</si>
  <si>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</si>
  <si>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</si>
  <si>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</si>
  <si>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</si>
  <si>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</si>
  <si>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</si>
  <si>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</si>
  <si>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</si>
  <si>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</si>
  <si>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</si>
  <si>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</si>
  <si>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</si>
  <si>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</si>
  <si>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</si>
  <si>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</si>
  <si>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</si>
  <si>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</si>
  <si>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</si>
  <si>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</si>
  <si>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</si>
  <si>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</si>
  <si>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</si>
  <si>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</si>
  <si>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</si>
  <si>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</si>
  <si>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</si>
  <si>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</si>
  <si>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</si>
  <si>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</si>
  <si>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</si>
  <si>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</si>
  <si>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</si>
  <si>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</si>
  <si>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</si>
  <si>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</si>
  <si>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</si>
  <si>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</si>
  <si>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</si>
  <si>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</si>
  <si>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</si>
  <si>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</si>
  <si>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</si>
  <si>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</si>
  <si>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</si>
  <si>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</si>
  <si>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</si>
  <si>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</si>
  <si>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</si>
  <si>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</si>
  <si>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</si>
  <si>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</si>
  <si>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</si>
  <si>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</si>
  <si>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</si>
  <si>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</si>
  <si>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</si>
  <si>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</si>
  <si>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</si>
  <si>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</si>
  <si>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</si>
  <si>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</si>
  <si>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</si>
  <si>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</si>
  <si>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</si>
  <si>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</si>
  <si>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</si>
  <si>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</si>
  <si>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</si>
  <si>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</si>
  <si>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</si>
  <si>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</si>
  <si>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</si>
  <si>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</si>
  <si>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</si>
  <si>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</si>
  <si>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</si>
  <si>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</si>
  <si>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</si>
  <si>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</si>
  <si>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</si>
  <si>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</si>
  <si>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</si>
  <si>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</si>
  <si>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</si>
  <si>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</si>
  <si>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</si>
  <si>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</si>
  <si>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</si>
  <si>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</si>
  <si>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</si>
  <si>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</si>
  <si>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</si>
  <si>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</si>
  <si>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</si>
  <si>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</si>
  <si>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</si>
  <si>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</si>
  <si>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</si>
  <si>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</si>
  <si>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</si>
  <si>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</si>
  <si>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</si>
  <si>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</si>
  <si>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</si>
  <si>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</si>
  <si>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</si>
  <si>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</si>
  <si>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</si>
  <si>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</si>
  <si>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</si>
  <si>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</si>
  <si>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</si>
  <si>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</si>
  <si>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</si>
  <si>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</si>
  <si>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</si>
  <si>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</si>
  <si>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</si>
  <si>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</si>
  <si>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</si>
  <si>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</si>
  <si>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</si>
  <si>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</si>
  <si>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</si>
  <si>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</si>
  <si>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</si>
  <si>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</si>
  <si>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</si>
  <si>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</si>
  <si>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</si>
  <si>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</si>
  <si>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</si>
  <si>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</si>
  <si>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</si>
  <si>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</si>
  <si>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</si>
  <si>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</si>
  <si>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</si>
  <si>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</si>
  <si>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</si>
  <si>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</si>
  <si>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</si>
  <si>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</si>
  <si>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</si>
  <si>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</si>
  <si>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</si>
  <si>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</si>
  <si>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</si>
  <si>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</si>
  <si>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</si>
  <si>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</si>
  <si>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</si>
  <si>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</si>
  <si>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</si>
  <si>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</si>
  <si>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</si>
  <si>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</si>
  <si>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</si>
  <si>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</si>
  <si>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</si>
  <si>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</si>
  <si>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</si>
  <si>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</si>
  <si>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</si>
  <si>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</si>
  <si>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</si>
  <si>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</si>
  <si>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</si>
  <si>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</si>
  <si>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</si>
  <si>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</si>
  <si>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</si>
  <si>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</si>
  <si>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</si>
  <si>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</si>
  <si>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</si>
  <si>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</si>
  <si>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</si>
  <si>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</si>
  <si>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</si>
  <si>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</si>
  <si>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</si>
  <si>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</si>
  <si>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</si>
  <si>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</si>
  <si>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</si>
  <si>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</si>
  <si>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</si>
  <si>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</si>
  <si>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</si>
  <si>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</si>
  <si>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</si>
  <si>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</si>
  <si>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</si>
  <si>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</si>
  <si>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</si>
  <si>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</si>
  <si>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</si>
  <si>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</si>
  <si>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</si>
  <si>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</si>
  <si>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</si>
  <si>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</si>
  <si>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</si>
  <si>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</si>
  <si>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</si>
  <si>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</si>
  <si>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</si>
  <si>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</si>
  <si>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</si>
  <si>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</si>
  <si>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</si>
  <si>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</si>
  <si>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</si>
  <si>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</si>
  <si>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</si>
  <si>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</si>
  <si>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</si>
  <si>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</si>
  <si>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</si>
  <si>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</si>
  <si>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</si>
  <si>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</si>
  <si>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</si>
  <si>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</si>
  <si>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</si>
  <si>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</si>
  <si>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</si>
  <si>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</si>
  <si>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</si>
  <si>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</si>
  <si>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</si>
  <si>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</si>
  <si>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</si>
  <si>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</si>
  <si>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</si>
  <si>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</si>
  <si>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</si>
  <si>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</si>
  <si>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</si>
  <si>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</si>
  <si>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</si>
  <si>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</si>
  <si>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</si>
  <si>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</si>
  <si>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</si>
  <si>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</si>
  <si>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</si>
  <si>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</si>
  <si>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</si>
  <si>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</si>
  <si>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</si>
  <si>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</si>
  <si>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</si>
  <si>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</si>
  <si>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</si>
  <si>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</si>
  <si>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</si>
  <si>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</si>
  <si>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</si>
  <si>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</si>
  <si>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</si>
  <si>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</si>
  <si>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</si>
  <si>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</si>
  <si>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</si>
  <si>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</si>
  <si>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</si>
  <si>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</si>
  <si>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</si>
  <si>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</si>
  <si>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</si>
  <si>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</si>
  <si>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</si>
  <si>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</si>
  <si>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</si>
  <si>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</si>
  <si>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</si>
  <si>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</si>
  <si>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</si>
  <si>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</si>
  <si>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</si>
  <si>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</si>
  <si>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</si>
  <si>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</si>
  <si>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</si>
  <si>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</si>
  <si>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</si>
  <si>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</si>
  <si>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</si>
  <si>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</si>
  <si>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</si>
  <si>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</si>
  <si>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</si>
  <si>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</si>
  <si>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</si>
  <si>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</si>
  <si>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</si>
  <si>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</si>
  <si>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</si>
  <si>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</si>
  <si>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</si>
  <si>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</si>
  <si>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</si>
  <si>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</si>
  <si>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</si>
  <si>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</si>
  <si>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</si>
  <si>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</si>
  <si>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</si>
  <si>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</si>
  <si>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</si>
  <si>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</si>
  <si>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</si>
  <si>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</si>
  <si>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</si>
  <si>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</si>
  <si>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</si>
  <si>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</si>
  <si>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</si>
  <si>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</si>
  <si>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</si>
  <si>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</si>
  <si>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</si>
  <si>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</si>
  <si>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</si>
  <si>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</si>
  <si>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</si>
  <si>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</si>
  <si>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</si>
  <si>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</si>
  <si>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</si>
  <si>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</si>
  <si>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</si>
  <si>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</si>
  <si>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</si>
  <si>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</si>
  <si>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</si>
  <si>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</si>
  <si>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</si>
  <si>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</si>
  <si>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</si>
  <si>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</si>
  <si>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</si>
  <si>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</si>
  <si>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</si>
  <si>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</si>
  <si>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</si>
  <si>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</si>
  <si>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</si>
  <si>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</si>
  <si>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</si>
  <si>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</si>
  <si>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</si>
  <si>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</si>
  <si>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</si>
  <si>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</si>
  <si>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</si>
  <si>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</si>
  <si>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</si>
  <si>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</si>
  <si>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</si>
  <si>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</si>
  <si>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</si>
  <si>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</si>
  <si>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</si>
  <si>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</si>
  <si>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</si>
  <si>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</si>
  <si>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</si>
  <si>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</si>
  <si>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</si>
  <si>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</si>
  <si>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</si>
  <si>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</si>
  <si>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</si>
  <si>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</si>
  <si>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</si>
  <si>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</si>
  <si>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</si>
  <si>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</si>
  <si>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</si>
  <si>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</si>
  <si>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</si>
  <si>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</si>
  <si>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</si>
  <si>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</si>
  <si>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</si>
  <si>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</si>
  <si>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</si>
  <si>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</si>
  <si>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</si>
  <si>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</si>
  <si>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</si>
  <si>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</si>
  <si>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</si>
  <si>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</si>
  <si>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</si>
  <si>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</si>
  <si>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</si>
  <si>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</si>
  <si>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</si>
  <si>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</si>
  <si>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</si>
  <si>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</si>
  <si>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</si>
  <si>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</si>
  <si>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</si>
  <si>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</si>
  <si>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</si>
  <si>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</si>
  <si>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</si>
  <si>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</si>
  <si>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</si>
  <si>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</si>
  <si>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</si>
  <si>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</si>
  <si>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</si>
  <si>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</si>
  <si>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</si>
  <si>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</si>
  <si>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</si>
  <si>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</si>
  <si>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</si>
  <si>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</si>
  <si>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</si>
  <si>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</si>
  <si>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</si>
  <si>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</si>
  <si>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</si>
  <si>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</si>
  <si>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</si>
  <si>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</si>
  <si>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</si>
  <si>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</si>
  <si>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</si>
  <si>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</si>
  <si>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</si>
  <si>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</si>
  <si>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</si>
  <si>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</si>
  <si>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</si>
  <si>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</si>
  <si>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</si>
  <si>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</si>
  <si>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</si>
  <si>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</si>
  <si>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</si>
  <si>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</si>
  <si>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</si>
  <si>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</si>
  <si>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</si>
  <si>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</si>
  <si>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</si>
  <si>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</si>
  <si>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</si>
  <si>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</si>
  <si>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</si>
  <si>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</si>
  <si>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</si>
  <si>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</si>
  <si>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</si>
  <si>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</si>
  <si>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</si>
  <si>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</si>
  <si>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</si>
  <si>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</si>
  <si>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</si>
  <si>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</si>
  <si>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</si>
  <si>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</si>
  <si>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</si>
  <si>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</si>
  <si>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</si>
  <si>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</si>
  <si>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</si>
  <si>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</si>
  <si>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</si>
  <si>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</si>
  <si>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</si>
  <si>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</si>
  <si>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</si>
  <si>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</si>
  <si>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</si>
  <si>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</si>
  <si>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</si>
  <si>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</si>
  <si>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</si>
  <si>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</si>
  <si>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</si>
  <si>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</si>
  <si>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</si>
  <si>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</si>
  <si>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</si>
  <si>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</si>
  <si>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</si>
  <si>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</si>
  <si>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</si>
  <si>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</si>
  <si>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</si>
  <si>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</si>
  <si>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</si>
  <si>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</si>
  <si>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</si>
  <si>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</si>
  <si>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</si>
  <si>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</si>
  <si>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</si>
  <si>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</si>
  <si>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</si>
  <si>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</si>
  <si>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</si>
  <si>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</si>
  <si>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</si>
  <si>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</si>
  <si>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</si>
  <si>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</si>
  <si>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</si>
  <si>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</si>
  <si>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</si>
  <si>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</si>
  <si>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</si>
  <si>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</si>
  <si>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</si>
  <si>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</si>
  <si>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</si>
  <si>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</si>
  <si>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</si>
  <si>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</si>
  <si>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</si>
  <si>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</si>
  <si>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</si>
  <si>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</si>
  <si>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</si>
  <si>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</si>
  <si>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</si>
  <si>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</si>
  <si>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</si>
  <si>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</si>
  <si>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</si>
  <si>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</si>
  <si>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</si>
  <si>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</si>
  <si>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</si>
  <si>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</si>
  <si>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</si>
  <si>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</si>
  <si>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</si>
  <si>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</si>
  <si>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</si>
  <si>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</si>
  <si>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</si>
  <si>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</si>
  <si>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</si>
  <si>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</si>
  <si>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</si>
  <si>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</si>
  <si>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</si>
  <si>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</si>
  <si>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</si>
  <si>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</si>
  <si>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</si>
  <si>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</si>
  <si>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</si>
  <si>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</si>
  <si>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</si>
  <si>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</si>
  <si>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</si>
  <si>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</si>
  <si>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</si>
  <si>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</si>
  <si>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</si>
  <si>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</si>
  <si>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</si>
  <si>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</si>
  <si>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</si>
  <si>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</si>
  <si>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</si>
  <si>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</si>
  <si>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</si>
  <si>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</si>
  <si>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</si>
  <si>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</si>
  <si>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</si>
  <si>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</si>
  <si>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</si>
  <si>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</si>
  <si>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</si>
  <si>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</si>
  <si>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</si>
  <si>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</si>
  <si>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</si>
  <si>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</si>
  <si>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</si>
  <si>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</si>
  <si>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</si>
  <si>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</si>
  <si>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</si>
  <si>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</si>
  <si>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</si>
  <si>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</si>
  <si>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</si>
  <si>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</si>
  <si>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</si>
  <si>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</si>
  <si>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</si>
  <si>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</si>
  <si>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</si>
  <si>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</si>
  <si>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</si>
  <si>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</si>
  <si>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</si>
  <si>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</si>
  <si>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</si>
  <si>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</si>
  <si>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</si>
  <si>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</si>
  <si>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</si>
  <si>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</si>
  <si>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</si>
  <si>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</si>
  <si>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</si>
  <si>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</si>
  <si>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</si>
  <si>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</si>
  <si>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</si>
  <si>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</si>
  <si>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</si>
  <si>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</si>
  <si>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</si>
  <si>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</si>
  <si>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</si>
  <si>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</si>
  <si>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</si>
  <si>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</si>
  <si>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</si>
  <si>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</si>
  <si>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</si>
  <si>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</si>
  <si>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</si>
  <si>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</si>
  <si>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</si>
  <si>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</si>
  <si>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</si>
  <si>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</si>
  <si>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</si>
  <si>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</si>
  <si>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</si>
  <si>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</si>
  <si>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</si>
  <si>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</si>
  <si>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</si>
  <si>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</si>
  <si>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</si>
  <si>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</si>
  <si>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</si>
  <si>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</si>
  <si>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</si>
  <si>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</si>
  <si>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</si>
  <si>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</si>
  <si>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</si>
  <si>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</si>
  <si>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</si>
  <si>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</si>
  <si>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</si>
  <si>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</si>
  <si>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</si>
  <si>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</si>
  <si>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</si>
  <si>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</si>
  <si>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</si>
  <si>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</si>
  <si>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</si>
  <si>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</si>
  <si>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</si>
  <si>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</si>
  <si>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</si>
  <si>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</si>
  <si>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</si>
  <si>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</si>
  <si>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</si>
  <si>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</si>
  <si>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</si>
  <si>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</si>
  <si>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</si>
  <si>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</si>
  <si>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</si>
  <si>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</si>
  <si>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</si>
  <si>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</si>
  <si>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</si>
  <si>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</si>
  <si>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</si>
  <si>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</si>
  <si>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</si>
  <si>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</si>
  <si>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</si>
  <si>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</si>
  <si>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</si>
  <si>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</si>
  <si>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</si>
  <si>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</si>
  <si>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</si>
  <si>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</si>
  <si>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</si>
  <si>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</si>
  <si>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</si>
  <si>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</si>
  <si>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</si>
  <si>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</si>
  <si>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</si>
  <si>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</si>
  <si>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</si>
  <si>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</si>
  <si>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</si>
  <si>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</si>
  <si>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</si>
  <si>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</si>
  <si>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</si>
  <si>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</si>
  <si>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</si>
  <si>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</si>
  <si>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</si>
  <si>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</si>
  <si>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</si>
  <si>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</si>
  <si>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</si>
  <si>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</si>
  <si>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</si>
  <si>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</si>
  <si>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</si>
  <si>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</si>
  <si>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</si>
  <si>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</si>
  <si>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</si>
  <si>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</si>
  <si>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</si>
  <si>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</si>
  <si>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</si>
  <si>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</si>
  <si>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</si>
  <si>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</si>
  <si>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</si>
  <si>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</si>
  <si>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</si>
  <si>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</si>
  <si>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</si>
  <si>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</si>
  <si>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</si>
  <si>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</si>
  <si>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</si>
  <si>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</si>
  <si>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</si>
  <si>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</si>
  <si>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</si>
  <si>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</si>
  <si>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</si>
  <si>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</si>
  <si>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</si>
  <si>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</si>
  <si>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</si>
  <si>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</si>
  <si>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</si>
  <si>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</si>
  <si>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</si>
  <si>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</si>
  <si>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</si>
  <si>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</si>
  <si>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</si>
  <si>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</si>
  <si>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</si>
  <si>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</si>
  <si>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</si>
  <si>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</si>
  <si>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</si>
  <si>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</si>
  <si>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</si>
  <si>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</si>
  <si>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</si>
  <si>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</si>
  <si>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</si>
  <si>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</si>
  <si>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</si>
  <si>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</si>
  <si>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</si>
  <si>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</si>
  <si>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</si>
  <si>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</si>
  <si>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</si>
  <si>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</si>
  <si>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</si>
  <si>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</si>
  <si>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</si>
  <si>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</si>
  <si>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</si>
  <si>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</si>
  <si>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</si>
  <si>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</si>
  <si>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</si>
  <si>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</si>
  <si>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</si>
  <si>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</si>
  <si>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</si>
  <si>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</si>
  <si>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</si>
  <si>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</si>
  <si>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</si>
  <si>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</si>
  <si>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</si>
  <si>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</si>
  <si>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</si>
  <si>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</si>
  <si>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</si>
  <si>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</si>
  <si>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</si>
  <si>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</si>
  <si>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</si>
  <si>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</si>
  <si>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</si>
  <si>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</si>
  <si>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</si>
  <si>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</si>
  <si>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</si>
  <si>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</si>
  <si>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</si>
  <si>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</si>
  <si>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</si>
  <si>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</si>
  <si>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</si>
  <si>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</si>
  <si>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</si>
  <si>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</si>
  <si>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</si>
  <si>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</si>
  <si>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</si>
  <si>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</si>
  <si>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</si>
  <si>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</si>
  <si>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</si>
  <si>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</si>
  <si>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</si>
  <si>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</si>
  <si>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</si>
  <si>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</si>
  <si>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</si>
  <si>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</si>
  <si>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</si>
  <si>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</si>
  <si>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</si>
  <si>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</si>
  <si>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</si>
  <si>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</si>
  <si>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</si>
  <si>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</si>
  <si>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</si>
  <si>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</si>
  <si>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</si>
  <si>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</si>
  <si>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</si>
  <si>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</si>
  <si>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</si>
  <si>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</si>
  <si>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</si>
  <si>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</si>
  <si>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</si>
  <si>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</si>
  <si>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</si>
  <si>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</si>
  <si>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</si>
  <si>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</si>
  <si>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</si>
  <si>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</si>
  <si>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</si>
  <si>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</si>
  <si>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</si>
  <si>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</si>
  <si>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</si>
  <si>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</si>
  <si>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</si>
  <si>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</si>
  <si>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</si>
  <si>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</si>
  <si>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</si>
  <si>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</si>
  <si>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</si>
  <si>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</si>
  <si>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</si>
  <si>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</si>
  <si>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</si>
  <si>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</si>
  <si>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</si>
  <si>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</si>
  <si>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</si>
  <si>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</si>
  <si>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</si>
  <si>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</si>
  <si>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</si>
  <si>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</si>
  <si>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</si>
  <si>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</si>
  <si>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</si>
  <si>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</si>
  <si>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</si>
  <si>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</si>
  <si>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</si>
  <si>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</si>
  <si>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</si>
  <si>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</si>
  <si>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</si>
  <si>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</si>
  <si>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</si>
  <si>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</si>
  <si>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</si>
  <si>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</si>
  <si>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</si>
  <si>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</si>
  <si>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</si>
  <si>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</si>
  <si>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</si>
  <si>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</si>
  <si>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</si>
  <si>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</si>
  <si>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</si>
  <si>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</si>
  <si>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</si>
  <si>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</si>
  <si>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</si>
  <si>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</si>
  <si>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</si>
  <si>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</si>
  <si>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</si>
  <si>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</si>
  <si>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</si>
  <si>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</si>
  <si>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</si>
  <si>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</si>
  <si>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</si>
  <si>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</si>
  <si>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</si>
  <si>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</si>
  <si>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</si>
  <si>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</si>
  <si>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</si>
  <si>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</si>
  <si>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</si>
  <si>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</si>
  <si>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</si>
  <si>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</si>
  <si>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</si>
  <si>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</si>
  <si>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</si>
  <si>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</si>
  <si>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</si>
  <si>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</si>
  <si>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</si>
  <si>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</si>
  <si>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</si>
  <si>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</si>
  <si>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</si>
  <si>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</si>
  <si>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</si>
  <si>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</si>
  <si>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</si>
  <si>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</si>
  <si>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</si>
  <si>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</si>
  <si>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</si>
  <si>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</si>
  <si>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</si>
  <si>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</si>
  <si>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</si>
  <si>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</si>
  <si>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</si>
  <si>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</si>
  <si>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</si>
  <si>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</si>
  <si>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</si>
  <si>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</si>
  <si>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</si>
  <si>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</si>
  <si>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</si>
  <si>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</si>
  <si>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</si>
  <si>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</si>
  <si>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</si>
  <si>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</si>
  <si>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</si>
  <si>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</si>
  <si>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</si>
  <si>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</si>
  <si>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</si>
  <si>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</si>
  <si>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</si>
  <si>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</si>
  <si>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</si>
  <si>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</si>
  <si>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</si>
  <si>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</si>
  <si>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</si>
  <si>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</si>
  <si>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</si>
  <si>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</si>
  <si>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</si>
  <si>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</si>
  <si>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</si>
  <si>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</si>
  <si>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</si>
  <si>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</si>
  <si>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</si>
  <si>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</si>
  <si>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</si>
  <si>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</si>
  <si>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</si>
  <si>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</si>
  <si>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</si>
  <si>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</si>
  <si>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</si>
  <si>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</si>
  <si>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</si>
  <si>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</si>
  <si>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</si>
  <si>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</si>
  <si>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</si>
  <si>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</si>
  <si>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</si>
  <si>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</si>
  <si>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</si>
  <si>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</si>
  <si>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</si>
  <si>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</si>
  <si>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</si>
  <si>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</si>
  <si>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</si>
  <si>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</si>
  <si>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</si>
  <si>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</si>
  <si>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</si>
  <si>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</si>
  <si>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</si>
  <si>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</si>
  <si>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</si>
  <si>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</si>
  <si>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</si>
  <si>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</si>
  <si>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</si>
  <si>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</si>
  <si>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</si>
  <si>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</si>
  <si>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</si>
  <si>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</si>
  <si>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</si>
  <si>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</si>
  <si>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</si>
  <si>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</si>
  <si>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</si>
  <si>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</si>
  <si>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</si>
  <si>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</si>
  <si>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</si>
  <si>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</si>
  <si>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</si>
  <si>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</si>
  <si>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</si>
  <si>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</si>
  <si>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</si>
  <si>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</si>
  <si>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</si>
  <si>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</si>
  <si>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</si>
  <si>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</si>
  <si>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</si>
  <si>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</si>
  <si>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</si>
  <si>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</si>
  <si>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</si>
  <si>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</si>
  <si>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</si>
  <si>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</si>
  <si>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</si>
  <si>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</si>
  <si>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</si>
  <si>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</si>
  <si>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</si>
  <si>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</si>
  <si>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</si>
  <si>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</si>
  <si>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</si>
  <si>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</si>
  <si>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</si>
  <si>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</si>
  <si>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</si>
  <si>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</si>
  <si>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</si>
  <si>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</si>
  <si>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</si>
  <si>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</si>
  <si>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</si>
  <si>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</si>
  <si>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</si>
  <si>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</si>
  <si>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</si>
  <si>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</si>
  <si>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</si>
  <si>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</si>
  <si>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</si>
  <si>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</si>
  <si>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</si>
  <si>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</si>
  <si>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</si>
  <si>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</si>
  <si>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</si>
  <si>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</si>
  <si>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</si>
  <si>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</si>
  <si>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</si>
  <si>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</si>
  <si>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</si>
  <si>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</si>
  <si>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</si>
  <si>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</si>
  <si>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</si>
  <si>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</si>
  <si>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</si>
  <si>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</si>
  <si>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</si>
  <si>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</si>
  <si>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</si>
  <si>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</si>
  <si>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</si>
  <si>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</si>
  <si>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</si>
  <si>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</si>
  <si>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</si>
  <si>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</si>
  <si>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</si>
  <si>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</si>
  <si>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</si>
  <si>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</si>
  <si>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</si>
  <si>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</si>
  <si>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</si>
  <si>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</si>
  <si>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</si>
  <si>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</si>
  <si>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</si>
  <si>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</si>
  <si>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</si>
  <si>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</si>
  <si>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</si>
  <si>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</si>
  <si>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</si>
  <si>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</si>
  <si>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</si>
  <si>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</si>
  <si>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</si>
  <si>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</si>
  <si>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</si>
  <si>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</si>
  <si>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</si>
  <si>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</si>
  <si>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</si>
  <si>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</si>
  <si>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</si>
  <si>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</si>
  <si>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</si>
  <si>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</si>
  <si>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</si>
  <si>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</si>
  <si>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</si>
  <si>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</si>
  <si>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</si>
  <si>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</si>
  <si>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</si>
  <si>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</si>
  <si>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</si>
  <si>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</si>
  <si>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</si>
  <si>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</si>
  <si>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</si>
  <si>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</si>
  <si>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</si>
  <si>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</si>
  <si>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</si>
  <si>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</si>
  <si>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</si>
  <si>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</si>
  <si>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</si>
  <si>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</si>
  <si>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</si>
  <si>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</si>
  <si>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</si>
  <si>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</si>
  <si>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</si>
  <si>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</si>
  <si>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</si>
  <si>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</si>
  <si>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</si>
  <si>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</si>
  <si>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</si>
  <si>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</si>
  <si>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</si>
  <si>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</si>
  <si>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</si>
  <si>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</si>
  <si>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</si>
  <si>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</si>
  <si>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</si>
  <si>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</si>
  <si>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</si>
  <si>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</si>
  <si>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</si>
  <si>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</si>
  <si>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</si>
  <si>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</si>
  <si>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</si>
  <si>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</si>
  <si>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</si>
  <si>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</si>
  <si>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</si>
  <si>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</si>
  <si>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</si>
  <si>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</si>
  <si>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</si>
  <si>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</si>
  <si>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</si>
  <si>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</si>
  <si>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</si>
  <si>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</si>
  <si>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</si>
  <si>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</si>
  <si>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</si>
  <si>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</si>
  <si>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</si>
  <si>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</si>
  <si>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</si>
  <si>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</si>
  <si>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</si>
  <si>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</si>
  <si>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</si>
  <si>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</si>
  <si>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</si>
  <si>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</si>
  <si>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</si>
  <si>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</si>
  <si>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</si>
  <si>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</si>
  <si>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</si>
  <si>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</si>
  <si>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</si>
  <si>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</si>
  <si>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</si>
  <si>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</si>
  <si>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</si>
  <si>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</si>
  <si>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</si>
  <si>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</si>
  <si>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</si>
  <si>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</si>
  <si>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</si>
  <si>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</si>
  <si>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</si>
  <si>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</si>
  <si>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</si>
  <si>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</si>
  <si>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</si>
  <si>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</si>
  <si>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</si>
  <si>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</si>
  <si>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</si>
  <si>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</si>
  <si>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</si>
  <si>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</si>
  <si>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</si>
  <si>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</si>
  <si>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</si>
  <si>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</si>
  <si>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</si>
  <si>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</si>
  <si>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</si>
  <si>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</si>
  <si>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</si>
  <si>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</si>
  <si>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</si>
  <si>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</si>
  <si>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</si>
  <si>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</si>
  <si>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</si>
  <si>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</si>
  <si>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</si>
  <si>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</si>
  <si>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</si>
  <si>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</si>
  <si>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</si>
  <si>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</si>
  <si>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</si>
  <si>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</si>
  <si>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</si>
  <si>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</si>
  <si>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</si>
  <si>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</si>
  <si>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</si>
  <si>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</si>
  <si>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</si>
  <si>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</si>
  <si>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</si>
  <si>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</si>
  <si>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</si>
  <si>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</si>
  <si>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</si>
  <si>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</si>
  <si>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</si>
  <si>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</si>
  <si>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</si>
  <si>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</si>
  <si>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</si>
  <si>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</si>
  <si>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</si>
  <si>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</si>
  <si>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</si>
  <si>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</si>
  <si>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</si>
  <si>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</si>
  <si>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</si>
  <si>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</si>
  <si>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</si>
  <si>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</si>
  <si>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</si>
  <si>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</si>
  <si>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</si>
  <si>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</si>
  <si>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</si>
  <si>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</si>
  <si>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</si>
  <si>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</si>
  <si>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</si>
  <si>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</si>
  <si>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</si>
  <si>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</si>
  <si>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</si>
  <si>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</si>
  <si>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</si>
  <si>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</si>
  <si>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</si>
  <si>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</si>
  <si>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</si>
  <si>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</si>
  <si>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</si>
  <si>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</si>
  <si>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</si>
  <si>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</si>
  <si>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</si>
  <si>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</si>
  <si>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</si>
  <si>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</si>
  <si>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</si>
  <si>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</si>
  <si>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</si>
  <si>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</si>
  <si>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</si>
  <si>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</si>
  <si>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</si>
  <si>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</si>
  <si>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</si>
  <si>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</si>
  <si>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</si>
  <si>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</si>
  <si>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</si>
  <si>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</si>
  <si>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</si>
  <si>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</si>
  <si>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</si>
  <si>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</si>
  <si>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</si>
  <si>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</si>
  <si>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</si>
  <si>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</si>
  <si>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</si>
  <si>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</si>
  <si>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</si>
  <si>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</si>
  <si>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</si>
  <si>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</si>
  <si>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</si>
  <si>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</si>
  <si>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</si>
  <si>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</si>
  <si>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</si>
  <si>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</si>
  <si>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</si>
  <si>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</si>
  <si>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</si>
  <si>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</si>
  <si>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</si>
  <si>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</si>
  <si>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</si>
  <si>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</si>
  <si>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</si>
  <si>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</si>
  <si>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</si>
  <si>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</si>
  <si>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</si>
  <si>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</si>
  <si>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</si>
  <si>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</si>
  <si>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</si>
  <si>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</si>
  <si>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</si>
  <si>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</si>
  <si>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</si>
  <si>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</si>
  <si>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</si>
  <si>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</si>
  <si>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</si>
  <si>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</si>
  <si>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</si>
  <si>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</si>
  <si>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</si>
  <si>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</si>
  <si>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</si>
  <si>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</si>
  <si>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</si>
  <si>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</si>
  <si>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</si>
  <si>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</si>
  <si>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</si>
  <si>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</si>
  <si>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</si>
  <si>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</si>
  <si>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</si>
  <si>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</si>
  <si>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</si>
  <si>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</si>
  <si>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</si>
  <si>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</si>
  <si>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</si>
  <si>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</si>
  <si>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</si>
  <si>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</si>
  <si>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</si>
  <si>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</si>
  <si>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</si>
  <si>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</si>
  <si>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</si>
  <si>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</si>
  <si>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</si>
  <si>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</si>
  <si>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</si>
  <si>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</si>
  <si>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</si>
  <si>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</si>
  <si>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</si>
  <si>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</si>
  <si>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</si>
  <si>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</si>
  <si>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</si>
  <si>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</si>
  <si>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</si>
  <si>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</si>
  <si>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</si>
  <si>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</si>
  <si>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</si>
  <si>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</si>
  <si>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</si>
  <si>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</si>
  <si>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</si>
  <si>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</si>
  <si>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</si>
  <si>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</si>
  <si>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</si>
  <si>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</si>
  <si>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</si>
  <si>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</si>
  <si>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</si>
  <si>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</si>
  <si>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</si>
  <si>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</si>
  <si>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</si>
  <si>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</si>
  <si>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</si>
  <si>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</si>
  <si>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</si>
  <si>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</si>
  <si>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</si>
  <si>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</si>
  <si>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</si>
  <si>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</si>
  <si>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</si>
  <si>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</si>
  <si>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</si>
  <si>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</si>
  <si>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</si>
  <si>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</si>
  <si>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</si>
  <si>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</si>
  <si>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</si>
  <si>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</si>
  <si>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</si>
  <si>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</si>
  <si>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</si>
  <si>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</si>
  <si>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</si>
  <si>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</si>
  <si>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</si>
  <si>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</si>
  <si>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</si>
  <si>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</si>
  <si>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</si>
  <si>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</si>
  <si>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</si>
  <si>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</si>
  <si>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</si>
  <si>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</si>
  <si>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</si>
  <si>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</si>
  <si>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</si>
  <si>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</si>
  <si>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</si>
  <si>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</si>
  <si>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</si>
  <si>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</si>
  <si>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</si>
  <si>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</si>
  <si>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</si>
  <si>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</si>
  <si>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</si>
  <si>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</si>
  <si>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</si>
  <si>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</si>
  <si>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</si>
  <si>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</si>
  <si>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</si>
  <si>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</si>
  <si>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</si>
  <si>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</si>
  <si>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</si>
  <si>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</si>
  <si>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</si>
  <si>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</si>
  <si>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</si>
  <si>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</si>
  <si>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</si>
  <si>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</si>
  <si>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</si>
  <si>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</si>
  <si>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</si>
  <si>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</si>
  <si>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</si>
  <si>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</si>
  <si>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</si>
  <si>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</si>
  <si>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</si>
  <si>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</si>
  <si>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</si>
  <si>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</si>
  <si>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</si>
  <si>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</si>
  <si>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</si>
  <si>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</si>
  <si>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</si>
  <si>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</si>
  <si>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</si>
  <si>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</si>
  <si>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</si>
  <si>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</si>
  <si>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</si>
  <si>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</si>
  <si>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</si>
  <si>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</si>
  <si>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</si>
  <si>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</si>
  <si>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</si>
  <si>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</si>
  <si>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</si>
  <si>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</si>
  <si>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</si>
  <si>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</si>
  <si>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</si>
  <si>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</si>
  <si>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</si>
  <si>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</si>
  <si>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</si>
  <si>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</si>
  <si>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</si>
  <si>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</si>
  <si>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</si>
  <si>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</si>
  <si>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</si>
  <si>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</si>
  <si>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</si>
  <si>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</si>
  <si>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</si>
  <si>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</si>
  <si>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</si>
  <si>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</si>
  <si>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</si>
  <si>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</si>
  <si>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</si>
  <si>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</si>
  <si>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</si>
  <si>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</si>
  <si>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</si>
  <si>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</si>
  <si>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</si>
  <si>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</si>
  <si>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</si>
  <si>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</si>
  <si>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</si>
  <si>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</si>
  <si>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</si>
  <si>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</si>
  <si>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</si>
  <si>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</si>
  <si>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</si>
  <si>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</si>
  <si>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</si>
  <si>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</si>
  <si>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</si>
  <si>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</si>
  <si>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</si>
  <si>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</si>
  <si>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</si>
  <si>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</si>
  <si>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</si>
  <si>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</si>
  <si>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</si>
  <si>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</si>
  <si>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</si>
  <si>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</si>
  <si>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</si>
  <si>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</si>
  <si>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</si>
  <si>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</si>
  <si>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</si>
  <si>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</si>
  <si>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</si>
  <si>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</si>
  <si>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</si>
  <si>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</si>
  <si>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</si>
  <si>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</si>
  <si>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</si>
  <si>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</si>
  <si>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</si>
  <si>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</si>
  <si>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</si>
  <si>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</si>
  <si>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</si>
  <si>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</si>
  <si>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</si>
  <si>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</si>
  <si>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</si>
  <si>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</si>
  <si>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</si>
  <si>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</si>
  <si>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</si>
  <si>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</si>
  <si>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</si>
  <si>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</si>
  <si>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</si>
  <si>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</si>
  <si>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</si>
  <si>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</si>
  <si>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</si>
  <si>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</si>
  <si>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</si>
  <si>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</si>
  <si>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</si>
  <si>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</si>
  <si>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</si>
  <si>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</si>
  <si>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</si>
  <si>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</si>
  <si>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</si>
  <si>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</si>
  <si>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</si>
  <si>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</si>
  <si>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</si>
  <si>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</si>
  <si>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</si>
  <si>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</si>
  <si>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</si>
  <si>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</si>
  <si>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</si>
  <si>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</si>
  <si>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</si>
  <si>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</si>
  <si>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</si>
  <si>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</si>
  <si>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</si>
  <si>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</si>
  <si>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</si>
  <si>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</si>
  <si>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</si>
  <si>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</si>
  <si>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</si>
  <si>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</si>
  <si>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</si>
  <si>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</si>
  <si>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</si>
  <si>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</si>
  <si>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</si>
  <si>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</si>
  <si>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</si>
  <si>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</si>
  <si>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</si>
  <si>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</si>
  <si>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</si>
  <si>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</si>
  <si>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</si>
  <si>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</si>
  <si>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</si>
  <si>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</si>
  <si>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</si>
  <si>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</si>
  <si>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</si>
  <si>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</si>
  <si>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</si>
  <si>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</si>
  <si>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</si>
  <si>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</si>
  <si>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</si>
  <si>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</si>
  <si>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</si>
  <si>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</si>
  <si>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</si>
  <si>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</si>
  <si>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</si>
  <si>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</si>
  <si>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</si>
  <si>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</si>
  <si>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</si>
  <si>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</si>
  <si>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</si>
  <si>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</si>
  <si>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</si>
  <si>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</si>
  <si>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</si>
  <si>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</si>
  <si>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</si>
  <si>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</si>
  <si>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</si>
  <si>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</si>
  <si>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</si>
  <si>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</si>
  <si>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</si>
  <si>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</si>
  <si>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</si>
  <si>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</si>
  <si>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</si>
  <si>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</si>
  <si>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</si>
  <si>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</si>
  <si>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</si>
  <si>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</si>
  <si>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</si>
  <si>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</si>
  <si>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</si>
  <si>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</si>
  <si>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</si>
  <si>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</si>
  <si>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</si>
  <si>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</si>
  <si>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</si>
  <si>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</si>
  <si>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</si>
  <si>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</si>
  <si>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</si>
  <si>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</si>
  <si>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</si>
  <si>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</si>
  <si>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</si>
  <si>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</si>
  <si>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</si>
  <si>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</si>
  <si>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</si>
  <si>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</si>
  <si>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</si>
  <si>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</si>
  <si>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</si>
  <si>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</si>
  <si>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</si>
  <si>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</si>
  <si>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</si>
  <si>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</si>
  <si>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</si>
  <si>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</si>
  <si>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</si>
  <si>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</si>
  <si>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</si>
  <si>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</si>
  <si>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</si>
  <si>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</si>
  <si>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</si>
  <si>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</si>
  <si>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</si>
  <si>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</si>
  <si>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</si>
  <si>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</si>
  <si>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</si>
  <si>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</si>
  <si>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</si>
  <si>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</si>
  <si>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</si>
  <si>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</si>
  <si>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</si>
  <si>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</si>
  <si>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</si>
  <si>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</si>
  <si>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</si>
  <si>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</si>
  <si>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</si>
  <si>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</si>
  <si>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</si>
  <si>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</si>
  <si>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</si>
  <si>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</si>
  <si>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</si>
  <si>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</si>
  <si>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</si>
  <si>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</si>
  <si>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</si>
  <si>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</si>
  <si>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</si>
  <si>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</si>
  <si>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</si>
  <si>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</si>
  <si>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</si>
  <si>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</si>
  <si>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</si>
  <si>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</si>
  <si>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</si>
  <si>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</si>
  <si>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</si>
  <si>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</si>
  <si>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</si>
  <si>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</si>
  <si>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</si>
  <si>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</si>
  <si>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</si>
  <si>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</si>
  <si>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</si>
  <si>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</si>
  <si>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</si>
  <si>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</si>
  <si>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</si>
  <si>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</si>
  <si>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</si>
  <si>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</si>
  <si>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</si>
  <si>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</si>
  <si>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</si>
  <si>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</si>
  <si>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</si>
  <si>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</si>
  <si>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</si>
  <si>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</si>
  <si>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</si>
  <si>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</si>
  <si>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</si>
  <si>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</si>
  <si>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</si>
  <si>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</si>
  <si>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</si>
  <si>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</si>
  <si>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</si>
  <si>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</si>
  <si>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</si>
  <si>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</si>
  <si>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</si>
  <si>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</si>
  <si>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</si>
  <si>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</si>
  <si>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</si>
  <si>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</si>
  <si>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</si>
  <si>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</si>
  <si>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</si>
  <si>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</si>
  <si>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</si>
  <si>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</si>
  <si>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</si>
  <si>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</si>
  <si>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</si>
  <si>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</si>
  <si>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</si>
  <si>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</si>
  <si>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</si>
  <si>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</si>
  <si>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</si>
  <si>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</si>
  <si>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</si>
  <si>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</si>
  <si>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</si>
  <si>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</si>
  <si>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</si>
  <si>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</si>
  <si>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</si>
  <si>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</si>
  <si>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</si>
  <si>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</si>
  <si>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</si>
  <si>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</si>
  <si>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</si>
  <si>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</si>
  <si>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</si>
  <si>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</si>
  <si>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</si>
  <si>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</si>
  <si>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</si>
  <si>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</si>
  <si>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</si>
  <si>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</si>
  <si>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</si>
  <si>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</si>
  <si>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</si>
  <si>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</si>
  <si>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</si>
  <si>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</si>
  <si>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</si>
  <si>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</si>
  <si>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</si>
  <si>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</si>
  <si>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</si>
  <si>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</si>
  <si>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</si>
  <si>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</si>
  <si>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</si>
  <si>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</si>
  <si>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</si>
  <si>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</si>
  <si>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</si>
  <si>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</si>
  <si>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</si>
  <si>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</si>
  <si>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</si>
  <si>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</si>
  <si>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</si>
  <si>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</si>
  <si>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</si>
  <si>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</si>
  <si>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</si>
  <si>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</si>
  <si>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</si>
  <si>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</si>
  <si>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</si>
  <si>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</si>
  <si>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</si>
  <si>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</si>
  <si>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</si>
  <si>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</si>
  <si>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</si>
  <si>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</si>
  <si>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</si>
  <si>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</si>
  <si>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</si>
  <si>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</si>
  <si>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</si>
  <si>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</si>
  <si>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</si>
  <si>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</si>
  <si>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</si>
  <si>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</si>
  <si>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</si>
  <si>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</si>
  <si>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</si>
  <si>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</si>
  <si>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</si>
  <si>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</si>
  <si>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</si>
  <si>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</si>
  <si>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</si>
  <si>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</si>
  <si>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</si>
  <si>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</si>
  <si>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</si>
  <si>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</si>
  <si>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</si>
  <si>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</si>
  <si>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</si>
  <si>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</si>
  <si>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</si>
  <si>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</si>
  <si>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</si>
  <si>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</si>
  <si>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</si>
  <si>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</si>
  <si>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</si>
  <si>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</si>
  <si>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</si>
  <si>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</si>
  <si>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</si>
  <si>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</si>
  <si>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</si>
  <si>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</si>
  <si>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</si>
  <si>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</si>
  <si>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</si>
  <si>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</si>
  <si>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</si>
  <si>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</si>
  <si>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</si>
  <si>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</si>
  <si>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</si>
  <si>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</si>
  <si>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</si>
  <si>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</si>
  <si>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</si>
  <si>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</si>
  <si>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</si>
  <si>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</si>
  <si>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</si>
  <si>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</si>
  <si>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</si>
  <si>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</si>
  <si>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</si>
  <si>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</si>
  <si>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</si>
  <si>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</si>
  <si>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</si>
  <si>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</si>
  <si>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</si>
  <si>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</si>
  <si>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</si>
  <si>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</si>
  <si>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</si>
  <si>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</si>
  <si>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</si>
  <si>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</si>
  <si>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</si>
  <si>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</si>
  <si>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</si>
  <si>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</si>
  <si>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</si>
  <si>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</si>
  <si>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</si>
  <si>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</si>
  <si>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</si>
  <si>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</si>
  <si>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</si>
  <si>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</si>
  <si>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</si>
  <si>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</si>
  <si>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</si>
  <si>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</si>
  <si>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</si>
  <si>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</si>
  <si>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</si>
  <si>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</si>
  <si>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</si>
  <si>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</si>
  <si>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</si>
  <si>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</si>
  <si>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</si>
  <si>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</si>
  <si>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</si>
  <si>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</si>
  <si>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</si>
  <si>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</si>
  <si>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</si>
  <si>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</si>
  <si>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</si>
  <si>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</si>
  <si>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</si>
  <si>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</si>
  <si>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</si>
  <si>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</si>
  <si>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</si>
  <si>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</si>
  <si>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</si>
  <si>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</si>
  <si>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</si>
  <si>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</si>
  <si>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</si>
  <si>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</si>
  <si>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</si>
  <si>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</si>
  <si>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</si>
  <si>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</si>
  <si>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</si>
  <si>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</si>
  <si>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</si>
  <si>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</si>
  <si>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</si>
  <si>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</si>
  <si>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</si>
  <si>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</si>
  <si>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</si>
  <si>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</si>
  <si>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</si>
  <si>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</si>
  <si>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</si>
  <si>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</si>
  <si>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</si>
  <si>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</si>
  <si>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</si>
  <si>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</si>
  <si>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</si>
  <si>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</si>
  <si>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</si>
  <si>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</si>
  <si>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</si>
  <si>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</si>
  <si>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</si>
  <si>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</si>
  <si>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</si>
  <si>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</si>
  <si>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</si>
  <si>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</si>
  <si>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</si>
  <si>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</si>
  <si>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</si>
  <si>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</si>
  <si>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</si>
  <si>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</si>
  <si>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</si>
  <si>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</si>
  <si>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</si>
  <si>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</si>
  <si>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</si>
  <si>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</si>
  <si>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</si>
  <si>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</si>
  <si>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</si>
  <si>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</si>
  <si>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</si>
  <si>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</si>
  <si>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</si>
  <si>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</si>
  <si>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</si>
  <si>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</si>
  <si>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</si>
  <si>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</si>
  <si>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</si>
  <si>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</si>
  <si>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</si>
  <si>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</si>
  <si>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</si>
  <si>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</si>
  <si>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</si>
  <si>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</si>
  <si>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</si>
  <si>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</si>
  <si>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</si>
  <si>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</si>
  <si>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</si>
  <si>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</si>
  <si>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</si>
  <si>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</si>
  <si>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</si>
  <si>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</si>
  <si>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</si>
  <si>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</si>
  <si>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</si>
  <si>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</si>
  <si>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</si>
  <si>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</si>
  <si>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</si>
  <si>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</si>
  <si>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</si>
  <si>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</si>
  <si>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</si>
  <si>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</si>
  <si>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</si>
  <si>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</si>
  <si>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</si>
  <si>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</si>
  <si>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</si>
  <si>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</si>
  <si>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</si>
  <si>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</si>
  <si>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</si>
  <si>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</si>
  <si>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</si>
  <si>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</si>
  <si>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</si>
  <si>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</si>
  <si>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</si>
  <si>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</si>
  <si>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</si>
  <si>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</si>
  <si>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</si>
  <si>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</si>
  <si>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</si>
  <si>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</si>
  <si>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</si>
  <si>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</si>
  <si>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</si>
  <si>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</si>
  <si>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</si>
  <si>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</si>
  <si>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</si>
  <si>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</si>
  <si>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</si>
  <si>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</si>
  <si>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</si>
  <si>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</si>
  <si>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</si>
  <si>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</si>
  <si>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</si>
  <si>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</si>
  <si>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</si>
  <si>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</si>
  <si>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</si>
  <si>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</si>
  <si>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</si>
  <si>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</si>
  <si>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</si>
  <si>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</si>
  <si>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</si>
  <si>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</si>
  <si>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</si>
  <si>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</si>
  <si>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</si>
  <si>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</si>
  <si>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</si>
  <si>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</si>
  <si>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</si>
  <si>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</si>
  <si>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</si>
  <si>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</si>
  <si>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</si>
  <si>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</si>
  <si>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</si>
  <si>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</si>
  <si>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</si>
  <si>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</si>
  <si>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</si>
  <si>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</si>
  <si>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</si>
  <si>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</si>
  <si>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</si>
  <si>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</si>
  <si>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</si>
  <si>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</si>
  <si>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</si>
  <si>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</si>
  <si>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</si>
  <si>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</si>
  <si>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</si>
  <si>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</si>
  <si>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</si>
  <si>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</si>
  <si>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</si>
  <si>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</si>
  <si>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</si>
  <si>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</si>
  <si>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</si>
  <si>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</si>
  <si>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</si>
  <si>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</si>
  <si>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</si>
  <si>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</si>
  <si>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</si>
  <si>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</si>
  <si>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</si>
  <si>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</si>
  <si>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</si>
  <si>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</si>
  <si>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</si>
  <si>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</si>
  <si>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</si>
  <si>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</si>
  <si>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</si>
  <si>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</si>
  <si>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</si>
  <si>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</si>
  <si>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</si>
  <si>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</si>
  <si>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</si>
  <si>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</si>
  <si>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</si>
  <si>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</si>
  <si>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</si>
  <si>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</si>
  <si>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</si>
  <si>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</si>
  <si>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</si>
  <si>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</si>
  <si>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</si>
  <si>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</si>
  <si>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</si>
  <si>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</si>
  <si>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</si>
  <si>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</si>
  <si>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</si>
  <si>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</si>
  <si>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</si>
  <si>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</si>
  <si>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</si>
  <si>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</si>
  <si>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</si>
  <si>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</si>
  <si>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</si>
  <si>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</si>
  <si>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</si>
  <si>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</si>
  <si>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</si>
  <si>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</si>
  <si>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</si>
  <si>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</si>
  <si>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</si>
  <si>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</si>
  <si>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</si>
  <si>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</si>
  <si>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</si>
  <si>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</si>
  <si>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</si>
  <si>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</si>
  <si>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</si>
  <si>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</si>
  <si>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</si>
  <si>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</si>
  <si>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</si>
  <si>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</si>
  <si>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</si>
  <si>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</si>
  <si>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</si>
  <si>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</si>
  <si>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</si>
  <si>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</si>
  <si>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</si>
  <si>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</si>
  <si>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</si>
  <si>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</si>
  <si>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</si>
  <si>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</si>
  <si>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</si>
  <si>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</si>
  <si>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</si>
  <si>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</si>
  <si>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</si>
  <si>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</si>
  <si>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</si>
  <si>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</si>
  <si>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</si>
  <si>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</si>
  <si>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</si>
  <si>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</si>
  <si>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</si>
  <si>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</si>
  <si>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</si>
  <si>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</si>
  <si>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</si>
  <si>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</si>
  <si>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</si>
  <si>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</si>
  <si>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</si>
  <si>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</si>
  <si>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</si>
  <si>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</si>
  <si>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</si>
  <si>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</si>
  <si>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</si>
  <si>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</si>
  <si>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</si>
  <si>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</si>
  <si>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</si>
  <si>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</si>
  <si>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</si>
  <si>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</si>
  <si>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</si>
  <si>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</si>
  <si>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</si>
  <si>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</si>
  <si>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</si>
  <si>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</si>
  <si>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</si>
  <si>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</si>
  <si>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</si>
  <si>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</si>
  <si>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</si>
  <si>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</si>
  <si>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</si>
  <si>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</si>
  <si>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</si>
  <si>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</si>
  <si>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</si>
  <si>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</si>
  <si>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</si>
  <si>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</si>
  <si>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</si>
  <si>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</si>
  <si>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</si>
  <si>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</si>
  <si>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</si>
  <si>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</si>
  <si>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</si>
  <si>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</si>
  <si>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</si>
  <si>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</si>
  <si>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</si>
  <si>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</si>
  <si>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</si>
  <si>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</si>
  <si>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</si>
  <si>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</si>
  <si>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</si>
  <si>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</si>
  <si>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</si>
  <si>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</si>
  <si>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</si>
  <si>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</si>
  <si>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</si>
  <si>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</si>
  <si>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</si>
  <si>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</si>
  <si>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</si>
  <si>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</si>
  <si>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</si>
  <si>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</si>
  <si>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</si>
  <si>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</si>
  <si>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</si>
  <si>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</si>
  <si>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</si>
  <si>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</si>
  <si>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</si>
  <si>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</si>
  <si>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</si>
  <si>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</si>
  <si>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</si>
  <si>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</si>
  <si>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</si>
  <si>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</si>
  <si>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</si>
  <si>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</si>
  <si>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</si>
  <si>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</si>
  <si>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</si>
  <si>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</si>
  <si>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</si>
  <si>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</si>
  <si>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</si>
  <si>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</si>
  <si>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</si>
  <si>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</si>
  <si>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</si>
  <si>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</si>
  <si>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</si>
  <si>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</si>
  <si>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</si>
  <si>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</si>
  <si>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</si>
  <si>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</si>
  <si>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</si>
  <si>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</si>
  <si>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</si>
  <si>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</si>
  <si>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</si>
  <si>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</si>
  <si>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</si>
  <si>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</si>
  <si>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</si>
  <si>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</si>
  <si>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</si>
  <si>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</si>
  <si>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</si>
  <si>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</si>
  <si>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</si>
  <si>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</si>
  <si>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</si>
  <si>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</si>
  <si>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</si>
  <si>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</si>
  <si>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</si>
  <si>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</si>
  <si>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</si>
  <si>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</si>
  <si>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</si>
  <si>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</si>
  <si>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</si>
  <si>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</si>
  <si>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</si>
  <si>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</si>
  <si>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</si>
  <si>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</si>
  <si>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</si>
  <si>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</si>
  <si>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</si>
  <si>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</si>
  <si>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</si>
  <si>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</si>
  <si>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</si>
  <si>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</si>
  <si>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</si>
  <si>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</si>
  <si>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</si>
  <si>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</si>
  <si>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</si>
  <si>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</si>
  <si>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</si>
  <si>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</si>
  <si>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</si>
  <si>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</si>
  <si>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</si>
  <si>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</si>
  <si>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</si>
  <si>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</si>
  <si>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</si>
  <si>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</si>
  <si>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</si>
  <si>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</si>
  <si>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</si>
  <si>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</si>
  <si>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</si>
  <si>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</si>
  <si>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</si>
  <si>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</si>
  <si>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</si>
  <si>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</si>
  <si>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</si>
  <si>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</si>
  <si>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</si>
  <si>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</si>
  <si>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</si>
  <si>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</si>
  <si>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</si>
  <si>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</si>
  <si>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</si>
  <si>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</si>
  <si>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</si>
  <si>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</si>
  <si>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</si>
  <si>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</si>
  <si>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</si>
  <si>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</si>
  <si>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</si>
  <si>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</si>
  <si>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</si>
  <si>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</si>
  <si>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</si>
  <si>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</si>
  <si>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</si>
  <si>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</si>
  <si>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</si>
  <si>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</si>
  <si>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</si>
  <si>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</si>
  <si>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</si>
  <si>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</si>
  <si>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</si>
  <si>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</si>
  <si>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</si>
  <si>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</si>
  <si>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</si>
  <si>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</si>
  <si>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</si>
  <si>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</si>
  <si>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</si>
  <si>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</si>
  <si>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</si>
  <si>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</si>
  <si>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</si>
  <si>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</si>
  <si>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</si>
  <si>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</si>
  <si>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</si>
  <si>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</si>
  <si>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</si>
  <si>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</si>
  <si>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</si>
  <si>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</si>
  <si>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</si>
  <si>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</si>
  <si>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</si>
  <si>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</si>
  <si>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</si>
  <si>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</si>
  <si>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</si>
  <si>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</si>
  <si>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</si>
  <si>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</si>
  <si>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</si>
  <si>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</si>
  <si>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</si>
  <si>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</si>
  <si>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</si>
  <si>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</si>
  <si>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</si>
  <si>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</si>
  <si>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</si>
  <si>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</si>
  <si>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</si>
  <si>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</si>
  <si>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</si>
  <si>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</si>
  <si>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</si>
  <si>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</si>
  <si>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</si>
  <si>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</si>
  <si>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</si>
  <si>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</si>
  <si>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</si>
  <si>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</si>
  <si>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</si>
  <si>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</si>
  <si>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</si>
  <si>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</si>
  <si>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</si>
  <si>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</si>
  <si>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</si>
  <si>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</si>
  <si>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</si>
  <si>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</si>
  <si>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</si>
  <si>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</si>
  <si>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</si>
  <si>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</si>
  <si>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</si>
  <si>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</si>
  <si>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</si>
  <si>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</si>
  <si>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</si>
  <si>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</si>
  <si>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</si>
  <si>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</si>
  <si>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</si>
  <si>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</si>
  <si>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</si>
  <si>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</si>
  <si>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</si>
  <si>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</si>
  <si>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</si>
  <si>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</si>
  <si>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</si>
  <si>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</si>
  <si>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</si>
  <si>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</si>
  <si>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</si>
  <si>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</si>
  <si>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</si>
  <si>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</si>
  <si>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</si>
  <si>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</si>
  <si>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</si>
  <si>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</si>
  <si>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</si>
  <si>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</si>
  <si>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</si>
  <si>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</si>
  <si>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</si>
  <si>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</si>
  <si>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</si>
  <si>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</si>
  <si>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</si>
  <si>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</si>
  <si>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</si>
  <si>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</si>
  <si>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</si>
  <si>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</si>
  <si>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</si>
  <si>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</si>
  <si>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</si>
  <si>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</si>
  <si>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</si>
  <si>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</si>
  <si>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</si>
  <si>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</si>
  <si>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</si>
  <si>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</si>
  <si>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</si>
  <si>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</si>
  <si>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</si>
  <si>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</si>
  <si>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</si>
  <si>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</si>
  <si>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</si>
  <si>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</si>
  <si>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</si>
  <si>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</si>
  <si>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</si>
  <si>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</si>
  <si>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</si>
  <si>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</si>
  <si>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</si>
  <si>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</si>
  <si>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</si>
  <si>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</si>
  <si>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</si>
  <si>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</si>
  <si>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</si>
  <si>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</si>
  <si>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</si>
  <si>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</si>
  <si>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</si>
  <si>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</si>
  <si>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</si>
  <si>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</si>
  <si>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</si>
  <si>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</si>
  <si>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</si>
  <si>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</si>
  <si>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</si>
  <si>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</si>
  <si>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</si>
  <si>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</si>
  <si>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</si>
  <si>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</si>
  <si>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</si>
  <si>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</si>
  <si>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</si>
  <si>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</si>
  <si>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</si>
  <si>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</si>
  <si>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</si>
  <si>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</si>
  <si>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</si>
  <si>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</si>
  <si>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</si>
  <si>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</si>
  <si>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</si>
  <si>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</si>
  <si>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</si>
  <si>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</si>
  <si>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</si>
  <si>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</si>
  <si>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</si>
  <si>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</si>
  <si>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</si>
  <si>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</si>
  <si>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</si>
  <si>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</si>
  <si>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</si>
  <si>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</si>
  <si>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</si>
  <si>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</si>
  <si>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</si>
  <si>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</si>
  <si>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</si>
  <si>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</si>
  <si>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</si>
  <si>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</si>
  <si>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</si>
  <si>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</si>
  <si>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</si>
  <si>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</si>
  <si>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</si>
  <si>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</si>
  <si>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</si>
  <si>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</si>
  <si>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</si>
  <si>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</si>
  <si>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</si>
  <si>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</si>
  <si>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</si>
  <si>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</si>
  <si>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</si>
  <si>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</si>
  <si>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</si>
  <si>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</si>
  <si>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</si>
  <si>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</si>
  <si>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</si>
  <si>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</si>
  <si>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</si>
  <si>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</si>
  <si>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</si>
  <si>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</si>
  <si>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</si>
  <si>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</si>
  <si>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</si>
  <si>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</si>
  <si>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</si>
  <si>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</si>
  <si>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</si>
  <si>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</si>
  <si>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</si>
  <si>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</si>
  <si>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</si>
  <si>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</si>
  <si>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</si>
  <si>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</si>
  <si>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</si>
  <si>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</si>
  <si>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</si>
  <si>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</si>
  <si>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</si>
  <si>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</si>
  <si>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</si>
  <si>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</si>
  <si>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</si>
  <si>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</si>
  <si>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</si>
  <si>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</si>
  <si>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</si>
  <si>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</si>
  <si>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</si>
  <si>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</si>
  <si>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</si>
  <si>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</si>
  <si>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</si>
  <si>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</si>
  <si>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</si>
  <si>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</si>
  <si>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</si>
  <si>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</si>
  <si>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</si>
  <si>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</si>
  <si>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</si>
  <si>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</si>
  <si>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</si>
  <si>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</si>
  <si>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</si>
  <si>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</si>
  <si>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</si>
  <si>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</si>
  <si>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</si>
  <si>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</si>
  <si>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</si>
  <si>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</si>
  <si>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</si>
  <si>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</si>
  <si>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</si>
  <si>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</si>
  <si>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</si>
  <si>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</si>
  <si>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</si>
  <si>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</si>
  <si>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</si>
  <si>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</si>
  <si>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</si>
  <si>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</si>
  <si>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</si>
  <si>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</si>
  <si>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</si>
  <si>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</si>
  <si>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</si>
  <si>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</si>
  <si>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</si>
  <si>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</si>
  <si>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</si>
  <si>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</si>
  <si>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</si>
  <si>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</si>
  <si>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</si>
  <si>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</si>
  <si>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</si>
  <si>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</si>
  <si>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</si>
  <si>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</si>
  <si>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</si>
  <si>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</si>
  <si>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</si>
  <si>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</si>
  <si>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</si>
  <si>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</si>
  <si>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</si>
  <si>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</si>
  <si>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</si>
  <si>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</si>
  <si>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</si>
  <si>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</si>
  <si>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</si>
  <si>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</si>
  <si>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</si>
  <si>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</si>
  <si>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</si>
  <si>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</si>
  <si>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</si>
  <si>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</si>
  <si>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</si>
  <si>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</si>
  <si>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</si>
  <si>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</si>
  <si>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</si>
  <si>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</si>
  <si>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</si>
  <si>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</si>
  <si>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</si>
  <si>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</si>
  <si>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</si>
  <si>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</si>
  <si>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</si>
  <si>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</si>
  <si>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</si>
  <si>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</si>
  <si>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</si>
  <si>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</si>
  <si>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</si>
  <si>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</si>
  <si>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</si>
  <si>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</si>
  <si>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</si>
  <si>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</si>
  <si>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</si>
  <si>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</si>
  <si>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</si>
  <si>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</si>
  <si>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</si>
  <si>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</si>
  <si>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</si>
  <si>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</si>
  <si>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</si>
  <si>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</si>
  <si>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</si>
  <si>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</si>
  <si>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</si>
  <si>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</si>
  <si>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</si>
  <si>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</si>
  <si>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</si>
  <si>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</si>
  <si>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</si>
  <si>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</si>
  <si>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</si>
  <si>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</si>
  <si>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</si>
  <si>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</si>
  <si>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</si>
  <si>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</si>
  <si>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</si>
  <si>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</si>
  <si>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</si>
  <si>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</si>
  <si>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</si>
  <si>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</si>
  <si>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</si>
  <si>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</si>
  <si>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</si>
  <si>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</si>
  <si>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</si>
  <si>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</si>
  <si>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</si>
  <si>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</si>
  <si>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</si>
  <si>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</si>
  <si>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</si>
  <si>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</si>
  <si>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</si>
  <si>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</si>
  <si>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</si>
  <si>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</si>
  <si>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</si>
  <si>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</si>
  <si>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</si>
  <si>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</si>
  <si>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</si>
  <si>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</si>
  <si>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</si>
  <si>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</si>
  <si>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</si>
  <si>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</si>
  <si>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</si>
  <si>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</si>
  <si>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</si>
  <si>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</si>
  <si>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</si>
  <si>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</si>
  <si>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</si>
  <si>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</si>
  <si>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</si>
  <si>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</si>
  <si>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</si>
  <si>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</si>
  <si>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</si>
  <si>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</si>
  <si>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</si>
  <si>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</si>
  <si>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</si>
  <si>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</si>
  <si>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</si>
  <si>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</si>
  <si>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</si>
  <si>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</si>
  <si>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</si>
  <si>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</si>
  <si>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</si>
  <si>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</si>
  <si>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</si>
  <si>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</si>
  <si>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</si>
  <si>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</si>
  <si>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</si>
  <si>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</si>
  <si>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</si>
  <si>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</si>
  <si>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</si>
  <si>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</si>
  <si>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</si>
  <si>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</si>
  <si>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</si>
  <si>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</si>
  <si>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</si>
  <si>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</si>
  <si>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</si>
  <si>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</si>
  <si>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</si>
  <si>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</si>
  <si>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</si>
  <si>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</si>
  <si>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</si>
  <si>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</si>
  <si>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</si>
  <si>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</si>
  <si>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</si>
  <si>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</si>
  <si>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</si>
  <si>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</si>
  <si>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</si>
  <si>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</si>
  <si>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</si>
  <si>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</si>
  <si>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</si>
  <si>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</si>
  <si>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</si>
  <si>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</si>
  <si>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</si>
  <si>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</si>
  <si>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</si>
  <si>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</si>
  <si>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</si>
  <si>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</si>
  <si>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</si>
  <si>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</si>
  <si>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</si>
  <si>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</si>
  <si>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</si>
  <si>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</si>
  <si>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</si>
  <si>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</si>
  <si>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</si>
  <si>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</si>
  <si>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</si>
  <si>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</si>
  <si>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</si>
  <si>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</si>
  <si>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</si>
  <si>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</si>
  <si>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</si>
  <si>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</si>
  <si>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</si>
  <si>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</si>
  <si>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</si>
  <si>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</si>
  <si>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</si>
  <si>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</si>
  <si>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</si>
  <si>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</si>
  <si>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</si>
  <si>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</si>
  <si>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</si>
  <si>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</si>
  <si>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</si>
  <si>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</si>
  <si>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</si>
  <si>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</si>
  <si>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</si>
  <si>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</si>
  <si>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</si>
  <si>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</si>
  <si>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</si>
  <si>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</si>
  <si>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</si>
  <si>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</si>
  <si>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</si>
  <si>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</si>
  <si>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</si>
  <si>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</si>
  <si>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</si>
  <si>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</si>
  <si>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</si>
  <si>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</si>
  <si>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</si>
  <si>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</si>
  <si>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</si>
  <si>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</si>
  <si>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</si>
  <si>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</si>
  <si>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</si>
  <si>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</si>
  <si>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</si>
  <si>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</si>
  <si>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</si>
  <si>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</si>
  <si>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</si>
  <si>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</si>
  <si>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</si>
  <si>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</si>
  <si>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</si>
  <si>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</si>
  <si>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</si>
  <si>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</si>
  <si>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</si>
  <si>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</si>
  <si>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</si>
  <si>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</si>
  <si>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</si>
  <si>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</si>
  <si>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</si>
  <si>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</si>
  <si>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</si>
  <si>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</si>
  <si>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</si>
  <si>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</si>
  <si>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</si>
  <si>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</si>
  <si>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</si>
  <si>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</si>
  <si>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</si>
  <si>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</si>
  <si>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</si>
  <si>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</si>
  <si>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</si>
  <si>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</si>
  <si>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</si>
  <si>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</si>
  <si>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</si>
  <si>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</si>
  <si>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</si>
  <si>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</si>
  <si>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</si>
  <si>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</si>
  <si>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</si>
  <si>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</si>
  <si>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</si>
  <si>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</si>
  <si>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</si>
  <si>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</si>
  <si>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</si>
  <si>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</si>
  <si>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</si>
  <si>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</si>
  <si>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</si>
  <si>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</si>
  <si>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</si>
  <si>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</si>
  <si>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</si>
  <si>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</si>
  <si>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</si>
  <si>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</si>
  <si>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</si>
  <si>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</si>
  <si>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</si>
  <si>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</si>
  <si>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</si>
  <si>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</si>
  <si>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</si>
  <si>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</si>
  <si>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</si>
  <si>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</si>
  <si>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</si>
  <si>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</si>
  <si>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</si>
  <si>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</si>
  <si>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</si>
  <si>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</si>
  <si>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</si>
  <si>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</si>
  <si>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</si>
  <si>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</si>
  <si>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</si>
  <si>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</si>
  <si>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</si>
  <si>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</si>
  <si>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</si>
  <si>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</si>
  <si>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</si>
  <si>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</si>
  <si>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</si>
  <si>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</si>
  <si>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</si>
  <si>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</si>
  <si>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</si>
  <si>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</si>
  <si>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</si>
  <si>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</si>
  <si>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</si>
  <si>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</si>
  <si>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</si>
  <si>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</si>
  <si>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</si>
  <si>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</si>
  <si>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</si>
  <si>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</si>
  <si>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</si>
  <si>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</si>
  <si>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</si>
  <si>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</si>
  <si>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</si>
  <si>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</si>
  <si>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</si>
  <si>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</si>
  <si>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</si>
  <si>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</si>
  <si>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</si>
  <si>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</si>
  <si>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</si>
  <si>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</si>
  <si>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</si>
  <si>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</si>
  <si>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</si>
  <si>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</si>
  <si>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</si>
  <si>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</si>
  <si>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</si>
  <si>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</si>
  <si>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</si>
  <si>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</si>
  <si>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</si>
  <si>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</si>
  <si>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</si>
  <si>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</si>
  <si>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</si>
  <si>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</si>
  <si>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</si>
  <si>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</si>
  <si>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</si>
  <si>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</si>
  <si>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</si>
  <si>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</si>
  <si>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</si>
  <si>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</si>
  <si>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</si>
  <si>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</si>
  <si>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</si>
  <si>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</si>
  <si>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</si>
  <si>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</si>
  <si>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</si>
  <si>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</si>
  <si>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</si>
  <si>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</si>
  <si>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</si>
  <si>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</si>
  <si>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</si>
  <si>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</si>
  <si>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</si>
  <si>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</si>
  <si>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</si>
  <si>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</si>
  <si>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</si>
  <si>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</si>
  <si>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</si>
  <si>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</si>
  <si>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</si>
  <si>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</si>
  <si>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</si>
  <si>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</si>
  <si>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</si>
  <si>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</si>
  <si>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</si>
  <si>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</si>
  <si>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</si>
  <si>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</si>
  <si>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</si>
  <si>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</si>
  <si>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</si>
  <si>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</si>
  <si>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</si>
  <si>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</si>
  <si>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</si>
  <si>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</si>
  <si>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</si>
  <si>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</si>
  <si>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</si>
  <si>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</si>
  <si>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</si>
  <si>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</si>
  <si>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</si>
  <si>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</si>
  <si>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</si>
  <si>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</si>
  <si>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</si>
  <si>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</si>
  <si>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</si>
  <si>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</si>
  <si>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</si>
  <si>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</si>
  <si>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</si>
  <si>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</si>
  <si>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</si>
  <si>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</si>
  <si>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</si>
  <si>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</si>
  <si>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</si>
  <si>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</si>
  <si>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</si>
  <si>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</si>
  <si>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</si>
  <si>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</si>
  <si>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</si>
  <si>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</si>
  <si>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</si>
  <si>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</si>
  <si>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</si>
  <si>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</si>
  <si>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</si>
  <si>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</si>
  <si>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</si>
  <si>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</si>
  <si>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</si>
  <si>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</si>
  <si>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</si>
  <si>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</si>
  <si>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</si>
  <si>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</si>
  <si>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</si>
  <si>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</si>
  <si>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</si>
  <si>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</si>
  <si>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</si>
  <si>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</si>
  <si>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</si>
  <si>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</si>
  <si>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</si>
  <si>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</si>
  <si>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</si>
  <si>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</si>
  <si>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</si>
  <si>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</si>
  <si>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</si>
  <si>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</si>
  <si>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</si>
  <si>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</si>
  <si>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</si>
  <si>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</si>
  <si>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</si>
  <si>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</si>
  <si>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</si>
  <si>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</si>
  <si>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</si>
  <si>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</si>
  <si>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</si>
  <si>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</si>
  <si>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</si>
  <si>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</si>
  <si>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</si>
  <si>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</si>
  <si>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</si>
  <si>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</si>
  <si>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</si>
  <si>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</si>
  <si>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</si>
  <si>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</si>
  <si>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</si>
  <si>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</si>
  <si>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</si>
  <si>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</si>
  <si>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</si>
  <si>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</si>
  <si>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</si>
  <si>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</si>
  <si>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</si>
  <si>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</si>
  <si>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</si>
  <si>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</si>
  <si>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</si>
  <si>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</si>
  <si>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</si>
  <si>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</si>
  <si>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</si>
  <si>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</si>
  <si>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</si>
  <si>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</si>
  <si>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</si>
  <si>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</si>
  <si>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</si>
  <si>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</si>
  <si>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</si>
  <si>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</si>
  <si>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</si>
  <si>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</si>
  <si>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</si>
  <si>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</si>
  <si>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</si>
  <si>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</si>
  <si>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</si>
  <si>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</si>
  <si>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</si>
  <si>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</si>
  <si>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</si>
  <si>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</si>
  <si>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</si>
  <si>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</si>
  <si>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</si>
  <si>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</si>
  <si>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</si>
  <si>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</si>
  <si>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</si>
  <si>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</si>
  <si>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</si>
  <si>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</si>
  <si>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</si>
  <si>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</si>
  <si>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</si>
  <si>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</si>
  <si>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</si>
  <si>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</si>
  <si>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</si>
  <si>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</si>
  <si>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</si>
  <si>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</si>
  <si>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</si>
  <si>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</si>
  <si>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</si>
  <si>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</si>
  <si>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</si>
  <si>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</si>
  <si>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</si>
  <si>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</si>
  <si>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</si>
  <si>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</si>
  <si>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</si>
  <si>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</si>
  <si>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</si>
  <si>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</si>
  <si>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</si>
  <si>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</si>
  <si>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</si>
  <si>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</si>
  <si>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</si>
  <si>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</si>
  <si>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</si>
  <si>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</si>
  <si>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</si>
  <si>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</si>
  <si>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</si>
  <si>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</si>
  <si>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</si>
  <si>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</si>
  <si>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</si>
  <si>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</si>
  <si>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</si>
  <si>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</si>
  <si>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</si>
  <si>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</si>
  <si>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</si>
  <si>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</si>
  <si>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</si>
  <si>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</si>
  <si>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</si>
  <si>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</si>
  <si>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</si>
  <si>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</si>
  <si>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</si>
  <si>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</si>
  <si>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</si>
  <si>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</si>
  <si>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</si>
  <si>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</si>
  <si>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</si>
  <si>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</si>
  <si>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</si>
  <si>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</si>
  <si>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</si>
  <si>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</si>
  <si>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</si>
  <si>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</si>
  <si>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</si>
  <si>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</si>
  <si>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</si>
  <si>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</si>
  <si>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</si>
  <si>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</si>
  <si>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</si>
  <si>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</si>
  <si>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</si>
  <si>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</si>
  <si>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</si>
  <si>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</si>
  <si>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</si>
  <si>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</si>
  <si>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</si>
  <si>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</si>
  <si>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</si>
  <si>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</si>
  <si>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</si>
  <si>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</si>
  <si>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</si>
  <si>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</si>
  <si>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</si>
  <si>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</si>
  <si>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</si>
  <si>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</si>
  <si>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</si>
  <si>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</si>
  <si>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</si>
  <si>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</si>
  <si>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</si>
  <si>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</si>
  <si>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</si>
  <si>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</si>
  <si>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</si>
  <si>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</si>
  <si>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</si>
  <si>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</si>
  <si>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</si>
  <si>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</si>
  <si>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</si>
  <si>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</si>
  <si>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</si>
  <si>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</si>
  <si>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</si>
  <si>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</si>
  <si>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</si>
  <si>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</si>
  <si>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</si>
  <si>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</si>
  <si>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</si>
  <si>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</si>
  <si>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</si>
  <si>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</si>
  <si>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</si>
  <si>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</si>
  <si>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</si>
  <si>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</si>
  <si>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</si>
  <si>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</si>
  <si>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</si>
  <si>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</si>
  <si>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</si>
  <si>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</si>
  <si>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</si>
  <si>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</si>
  <si>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</si>
  <si>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</si>
  <si>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</si>
  <si>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</si>
  <si>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</si>
  <si>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</si>
  <si>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</si>
  <si>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</si>
  <si>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</si>
  <si>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</si>
  <si>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</si>
  <si>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</si>
  <si>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</si>
  <si>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</si>
  <si>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</si>
  <si>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</si>
  <si>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</si>
  <si>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</si>
  <si>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</si>
  <si>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</si>
  <si>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</si>
  <si>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</si>
  <si>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</si>
  <si>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</si>
  <si>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</si>
  <si>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</si>
  <si>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</si>
  <si>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</si>
  <si>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</si>
  <si>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</si>
  <si>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</si>
  <si>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</si>
  <si>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</si>
  <si>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</si>
  <si>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</si>
  <si>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</si>
  <si>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</si>
  <si>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</si>
  <si>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</si>
  <si>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</si>
  <si>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</si>
  <si>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</si>
  <si>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</si>
  <si>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</si>
  <si>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</si>
  <si>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</si>
  <si>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</si>
  <si>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</si>
  <si>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</si>
  <si>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</si>
  <si>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</si>
  <si>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</si>
  <si>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</si>
  <si>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</si>
  <si>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</si>
  <si>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</si>
  <si>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</si>
  <si>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</si>
  <si>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</si>
  <si>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</si>
  <si>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</si>
  <si>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</si>
  <si>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</si>
  <si>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</si>
  <si>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</si>
  <si>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</si>
  <si>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</si>
  <si>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</si>
  <si>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</si>
  <si>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</si>
  <si>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</si>
  <si>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</si>
  <si>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</si>
  <si>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</si>
  <si>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</si>
  <si>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</si>
  <si>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</si>
  <si>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</si>
  <si>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</si>
  <si>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</si>
  <si>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</si>
  <si>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</si>
  <si>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</si>
  <si>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</si>
  <si>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</si>
  <si>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</si>
  <si>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</si>
  <si>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</si>
  <si>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</si>
  <si>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</si>
  <si>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</si>
  <si>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</si>
  <si>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</si>
  <si>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</si>
  <si>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</si>
  <si>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</si>
  <si>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</si>
  <si>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</si>
  <si>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</si>
  <si>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</si>
  <si>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</si>
  <si>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</si>
  <si>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</si>
  <si>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</si>
  <si>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</si>
  <si>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</si>
  <si>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</si>
  <si>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</si>
  <si>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</si>
  <si>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</si>
  <si>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</si>
  <si>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</si>
  <si>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</si>
  <si>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</si>
  <si>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</si>
  <si>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</si>
  <si>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</si>
  <si>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</si>
  <si>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</si>
  <si>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</si>
  <si>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</si>
  <si>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</si>
  <si>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</si>
  <si>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</si>
  <si>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</si>
  <si>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</si>
  <si>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</si>
  <si>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</si>
  <si>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</si>
  <si>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</si>
  <si>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</si>
  <si>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</si>
  <si>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</si>
  <si>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</si>
  <si>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</si>
  <si>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</si>
  <si>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</si>
  <si>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</si>
  <si>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</si>
  <si>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</si>
  <si>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</si>
  <si>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</si>
  <si>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</si>
  <si>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</si>
  <si>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</si>
  <si>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</si>
  <si>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</si>
  <si>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</si>
  <si>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</si>
  <si>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</si>
  <si>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</si>
  <si>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</si>
  <si>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</si>
  <si>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</si>
  <si>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</si>
  <si>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</si>
  <si>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</si>
  <si>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</si>
  <si>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</si>
  <si>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</si>
  <si>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</si>
  <si>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</si>
  <si>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</si>
  <si>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</si>
  <si>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</si>
  <si>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</si>
  <si>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</si>
  <si>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</si>
  <si>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</si>
  <si>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</si>
  <si>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</si>
  <si>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</si>
  <si>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</si>
  <si>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</si>
  <si>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</si>
  <si>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</si>
  <si>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</si>
  <si>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</si>
  <si>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</si>
  <si>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</si>
  <si>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</si>
  <si>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</si>
  <si>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</si>
  <si>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</si>
  <si>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</si>
  <si>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</si>
  <si>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</si>
  <si>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</si>
  <si>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</si>
  <si>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</si>
  <si>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</si>
  <si>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</si>
  <si>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</si>
  <si>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</si>
  <si>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</si>
  <si>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</si>
  <si>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</si>
  <si>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</si>
  <si>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</si>
  <si>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</si>
  <si>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</si>
  <si>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</si>
  <si>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</si>
  <si>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</si>
  <si>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</si>
  <si>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</si>
  <si>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</si>
  <si>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</si>
  <si>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</si>
  <si>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</si>
  <si>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</si>
  <si>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</si>
  <si>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</si>
  <si>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</si>
  <si>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</si>
  <si>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</si>
  <si>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</si>
  <si>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</si>
  <si>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</si>
  <si>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</si>
  <si>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</si>
  <si>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</si>
  <si>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</si>
  <si>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</si>
  <si>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</si>
  <si>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</si>
  <si>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</si>
  <si>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</si>
  <si>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</si>
  <si>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</si>
  <si>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</si>
  <si>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</si>
  <si>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</si>
  <si>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</si>
  <si>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</si>
  <si>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</si>
  <si>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</si>
  <si>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</si>
  <si>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</si>
  <si>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</si>
  <si>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</si>
  <si>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</si>
  <si>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</si>
  <si>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</si>
  <si>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</si>
  <si>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</si>
  <si>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</si>
  <si>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</si>
  <si>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</si>
  <si>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</si>
  <si>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</si>
  <si>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</si>
  <si>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</si>
  <si>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</si>
  <si>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</si>
  <si>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</si>
  <si>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</si>
  <si>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</si>
  <si>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</si>
  <si>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</si>
  <si>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</si>
  <si>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</si>
  <si>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</si>
  <si>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</si>
  <si>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</si>
  <si>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</si>
  <si>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</si>
  <si>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</si>
  <si>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</si>
  <si>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</si>
  <si>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</si>
  <si>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</si>
  <si>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</si>
  <si>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</si>
  <si>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</si>
  <si>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</si>
  <si>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</si>
  <si>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</si>
  <si>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</si>
  <si>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</si>
  <si>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</si>
  <si>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</si>
  <si>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</si>
  <si>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</si>
  <si>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</si>
  <si>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</si>
  <si>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</si>
  <si>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</si>
  <si>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</si>
  <si>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</si>
  <si>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</si>
  <si>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</si>
  <si>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</si>
  <si>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</si>
  <si>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</si>
  <si>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</si>
  <si>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</si>
  <si>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</si>
  <si>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</si>
  <si>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</si>
  <si>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</si>
  <si>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</si>
  <si>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</si>
  <si>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</si>
  <si>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</si>
  <si>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</si>
  <si>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</si>
  <si>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</si>
  <si>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</si>
  <si>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</si>
  <si>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</si>
  <si>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</si>
  <si>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</si>
  <si>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</si>
  <si>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</si>
  <si>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</si>
  <si>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</si>
  <si>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</si>
  <si>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</si>
  <si>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</si>
  <si>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</si>
  <si>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</si>
  <si>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</si>
  <si>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</si>
  <si>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</si>
  <si>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</si>
  <si>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</si>
  <si>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</si>
  <si>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</si>
  <si>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</si>
  <si>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</si>
  <si>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</si>
  <si>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</si>
  <si>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</si>
  <si>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</si>
  <si>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</si>
  <si>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</si>
  <si>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</si>
  <si>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</si>
  <si>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</si>
  <si>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</si>
  <si>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</si>
  <si>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</si>
  <si>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</si>
  <si>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</si>
  <si>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</si>
  <si>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</si>
  <si>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</si>
  <si>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</si>
  <si>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</si>
  <si>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</si>
  <si>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</si>
  <si>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</si>
  <si>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</si>
  <si>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</si>
  <si>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</si>
  <si>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</si>
  <si>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</si>
  <si>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</si>
  <si>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</si>
  <si>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</si>
  <si>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</si>
  <si>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</si>
  <si>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</si>
  <si>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</si>
  <si>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</si>
  <si>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</si>
  <si>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</si>
  <si>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</si>
  <si>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</si>
  <si>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</si>
  <si>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</si>
  <si>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</si>
  <si>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</si>
  <si>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</si>
  <si>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</si>
  <si>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</si>
  <si>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</si>
  <si>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</si>
  <si>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</si>
  <si>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</si>
  <si>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</si>
  <si>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</si>
  <si>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</si>
  <si>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</si>
  <si>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</si>
  <si>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</si>
  <si>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</si>
  <si>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</si>
  <si>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</si>
  <si>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</si>
  <si>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</si>
  <si>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</si>
  <si>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</si>
  <si>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</si>
  <si>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</si>
  <si>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</si>
  <si>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</si>
  <si>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</si>
  <si>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</si>
  <si>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</si>
  <si>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</si>
  <si>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</si>
  <si>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</si>
  <si>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</si>
  <si>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</si>
  <si>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</si>
  <si>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</si>
  <si>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</si>
  <si>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</si>
  <si>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</si>
  <si>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</si>
  <si>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</si>
  <si>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</si>
  <si>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</si>
  <si>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</si>
  <si>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</si>
  <si>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</si>
  <si>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</si>
  <si>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</si>
  <si>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</si>
  <si>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</si>
  <si>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</si>
  <si>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</si>
  <si>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</si>
  <si>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</si>
  <si>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</si>
  <si>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</si>
  <si>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</si>
  <si>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</si>
  <si>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</si>
  <si>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</si>
  <si>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</si>
  <si>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</si>
  <si>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</si>
  <si>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</si>
  <si>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</si>
  <si>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</si>
  <si>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</si>
  <si>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</si>
  <si>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</si>
  <si>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</si>
  <si>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</si>
  <si>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</si>
  <si>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</si>
  <si>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</si>
  <si>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</si>
  <si>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</si>
  <si>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</si>
  <si>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</si>
  <si>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</si>
  <si>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</si>
  <si>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</si>
  <si>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</si>
  <si>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</si>
  <si>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</si>
  <si>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</si>
  <si>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</si>
  <si>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</si>
  <si>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</si>
  <si>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</si>
  <si>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</si>
  <si>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</si>
  <si>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</si>
  <si>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</si>
  <si>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</si>
  <si>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</si>
  <si>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</si>
  <si>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</si>
  <si>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</si>
  <si>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</si>
  <si>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</si>
  <si>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</si>
  <si>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</si>
  <si>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</si>
  <si>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</si>
  <si>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</si>
  <si>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</si>
  <si>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</si>
  <si>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</si>
  <si>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</si>
  <si>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</si>
  <si>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</si>
  <si>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</si>
  <si>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</si>
  <si>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</si>
  <si>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</si>
  <si>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</si>
  <si>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</si>
  <si>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</si>
  <si>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</si>
  <si>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</si>
  <si>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</si>
  <si>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</si>
  <si>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</si>
  <si>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</si>
  <si>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</si>
  <si>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</si>
  <si>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</si>
  <si>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</si>
  <si>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</si>
  <si>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</si>
  <si>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</si>
  <si>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</si>
  <si>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</si>
  <si>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</si>
  <si>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</si>
  <si>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</si>
  <si>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</si>
  <si>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</si>
  <si>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</si>
  <si>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</si>
  <si>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</si>
  <si>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</si>
  <si>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</si>
  <si>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</si>
  <si>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</si>
  <si>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</si>
  <si>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</si>
  <si>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</si>
  <si>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</si>
  <si>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</si>
  <si>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</si>
  <si>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</si>
  <si>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</si>
  <si>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</si>
  <si>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</si>
  <si>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</si>
  <si>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</si>
  <si>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</si>
  <si>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</si>
  <si>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</si>
  <si>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</si>
  <si>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</si>
  <si>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</si>
  <si>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</si>
  <si>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</si>
  <si>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</si>
  <si>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</si>
  <si>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</si>
  <si>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</si>
  <si>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</si>
  <si>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</si>
  <si>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</si>
  <si>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</si>
  <si>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</si>
  <si>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</si>
  <si>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</si>
  <si>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</si>
  <si>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</si>
  <si>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</si>
  <si>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</si>
  <si>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</si>
  <si>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</si>
  <si>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</si>
  <si>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</si>
  <si>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</si>
  <si>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</si>
  <si>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</si>
  <si>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</si>
  <si>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</si>
  <si>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</si>
  <si>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</si>
  <si>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</si>
  <si>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</si>
  <si>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</si>
  <si>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</si>
  <si>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</si>
  <si>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</si>
  <si>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</si>
  <si>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</si>
  <si>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</si>
  <si>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</si>
  <si>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</si>
  <si>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</si>
  <si>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</si>
  <si>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</si>
  <si>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</si>
  <si>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</si>
  <si>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</si>
  <si>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</si>
  <si>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</si>
  <si>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</si>
  <si>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</si>
  <si>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</si>
  <si>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</si>
  <si>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</si>
  <si>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</si>
  <si>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</si>
  <si>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</si>
  <si>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</si>
  <si>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</si>
  <si>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</si>
  <si>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</si>
  <si>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</si>
  <si>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</si>
  <si>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</si>
  <si>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</si>
  <si>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</si>
  <si>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</si>
  <si>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</si>
  <si>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</si>
  <si>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</si>
  <si>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</si>
  <si>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</si>
  <si>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</si>
  <si>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</si>
  <si>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</si>
  <si>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</si>
  <si>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</si>
  <si>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</si>
  <si>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</si>
  <si>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</si>
  <si>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</si>
  <si>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</si>
  <si>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</si>
  <si>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</si>
  <si>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</si>
  <si>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</si>
  <si>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</si>
  <si>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</si>
  <si>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</si>
  <si>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</si>
  <si>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</si>
  <si>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</si>
  <si>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</si>
  <si>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</si>
  <si>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</si>
  <si>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</si>
  <si>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</si>
  <si>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</si>
  <si>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</si>
  <si>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</si>
  <si>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</si>
  <si>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</si>
  <si>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</si>
  <si>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</si>
  <si>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</si>
  <si>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</si>
  <si>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</si>
  <si>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</si>
  <si>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</si>
  <si>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</si>
  <si>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</si>
  <si>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</si>
  <si>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</si>
  <si>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</si>
  <si>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</si>
  <si>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</si>
  <si>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</si>
  <si>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</si>
  <si>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</si>
  <si>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</si>
  <si>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</si>
  <si>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</si>
  <si>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</si>
  <si>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</si>
  <si>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</si>
  <si>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</si>
  <si>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</si>
  <si>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</si>
  <si>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</si>
  <si>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</si>
  <si>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</si>
  <si>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</si>
  <si>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</si>
  <si>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</si>
  <si>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</si>
  <si>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</si>
  <si>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</si>
  <si>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</si>
  <si>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</si>
  <si>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</si>
  <si>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</si>
  <si>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</si>
  <si>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</si>
  <si>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</si>
  <si>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</si>
  <si>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</si>
  <si>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</si>
  <si>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</si>
  <si>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</si>
  <si>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</si>
  <si>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</si>
  <si>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</si>
  <si>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</si>
  <si>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</si>
  <si>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</si>
  <si>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</si>
  <si>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</si>
  <si>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</si>
  <si>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</si>
  <si>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</si>
  <si>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</si>
  <si>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</si>
  <si>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</si>
  <si>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</si>
  <si>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</si>
  <si>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</si>
  <si>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</si>
  <si>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</si>
  <si>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</si>
  <si>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</si>
  <si>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</si>
  <si>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</si>
  <si>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</si>
  <si>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</si>
  <si>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</si>
  <si>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</si>
  <si>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</si>
  <si>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</si>
  <si>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</si>
  <si>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</si>
  <si>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</si>
  <si>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</si>
  <si>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</si>
  <si>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</si>
  <si>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</si>
  <si>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</si>
  <si>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</si>
  <si>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</si>
  <si>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</si>
  <si>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</si>
  <si>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</si>
  <si>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</si>
  <si>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</si>
  <si>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</si>
  <si>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</si>
  <si>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</si>
  <si>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</si>
  <si>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</si>
  <si>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</si>
  <si>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</si>
  <si>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</si>
  <si>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</si>
  <si>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</si>
  <si>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</si>
  <si>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</si>
  <si>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</si>
  <si>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</si>
  <si>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</si>
  <si>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</si>
  <si>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</si>
  <si>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</si>
  <si>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</si>
  <si>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</si>
  <si>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</si>
  <si>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</si>
  <si>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</si>
  <si>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</si>
  <si>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</si>
  <si>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</si>
  <si>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</si>
  <si>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</si>
  <si>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</si>
  <si>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</si>
  <si>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</si>
  <si>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</si>
  <si>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</si>
  <si>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</si>
  <si>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</si>
  <si>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</si>
  <si>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</si>
  <si>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</si>
  <si>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</si>
  <si>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</si>
  <si>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</si>
  <si>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</si>
  <si>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</si>
  <si>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</si>
  <si>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</si>
  <si>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</si>
  <si>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</si>
  <si>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</si>
  <si>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</si>
  <si>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</si>
  <si>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</si>
  <si>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</si>
  <si>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</si>
  <si>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</si>
  <si>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</si>
  <si>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</si>
  <si>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</si>
  <si>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</si>
  <si>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</si>
  <si>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</si>
  <si>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</si>
  <si>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</si>
  <si>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</si>
  <si>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</si>
  <si>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</si>
  <si>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</si>
  <si>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</si>
  <si>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</si>
  <si>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</si>
  <si>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</si>
  <si>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</si>
  <si>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</si>
  <si>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</si>
  <si>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</si>
  <si>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</si>
  <si>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</si>
  <si>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</si>
  <si>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</si>
  <si>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</si>
  <si>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</si>
  <si>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</si>
  <si>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</si>
  <si>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</si>
  <si>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</si>
  <si>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</si>
  <si>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</si>
  <si>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</si>
  <si>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</si>
  <si>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</si>
  <si>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</si>
  <si>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</si>
  <si>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</si>
  <si>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</si>
  <si>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</si>
  <si>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</si>
  <si>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</si>
  <si>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</si>
  <si>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</si>
  <si>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</si>
  <si>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</si>
  <si>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</si>
  <si>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</si>
  <si>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</si>
  <si>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</si>
  <si>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</si>
  <si>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</si>
  <si>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</si>
  <si>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</si>
  <si>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</si>
  <si>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</si>
  <si>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</si>
  <si>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</si>
  <si>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</si>
  <si>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</si>
  <si>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</si>
  <si>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</si>
  <si>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</si>
  <si>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</si>
  <si>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</si>
  <si>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</si>
  <si>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</si>
  <si>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</si>
  <si>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</si>
  <si>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</si>
  <si>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</si>
  <si>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</si>
  <si>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</si>
  <si>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</si>
  <si>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</si>
  <si>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</si>
  <si>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</si>
  <si>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</si>
  <si>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</si>
  <si>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</si>
  <si>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</si>
  <si>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</si>
  <si>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</si>
  <si>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</si>
  <si>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</si>
  <si>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</si>
  <si>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</si>
  <si>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</si>
  <si>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</si>
  <si>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</si>
  <si>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</si>
  <si>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</si>
  <si>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</si>
  <si>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</si>
  <si>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</si>
  <si>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</si>
  <si>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</si>
  <si>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</si>
  <si>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</si>
  <si>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</si>
  <si>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</si>
  <si>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</si>
  <si>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</si>
  <si>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</si>
  <si>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</si>
  <si>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</si>
  <si>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</si>
  <si>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</si>
  <si>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</si>
  <si>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</si>
  <si>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</si>
  <si>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</si>
  <si>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</si>
  <si>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</si>
  <si>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</si>
  <si>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</si>
  <si>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</si>
  <si>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</si>
  <si>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</si>
  <si>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</si>
  <si>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</si>
  <si>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</si>
  <si>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</si>
  <si>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</si>
  <si>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</si>
  <si>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</si>
  <si>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</si>
  <si>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</si>
  <si>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</si>
  <si>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</si>
  <si>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</si>
  <si>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</si>
  <si>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</si>
  <si>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</si>
  <si>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</si>
  <si>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</si>
  <si>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</si>
  <si>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</si>
  <si>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</si>
  <si>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</si>
  <si>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</si>
  <si>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</si>
  <si>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</si>
  <si>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</si>
  <si>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</si>
  <si>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</si>
  <si>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</si>
  <si>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</si>
  <si>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</si>
  <si>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</si>
  <si>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</si>
  <si>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</si>
  <si>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</si>
  <si>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</si>
  <si>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</si>
  <si>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</si>
  <si>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</si>
  <si>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</si>
  <si>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</si>
  <si>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</si>
  <si>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</si>
  <si>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</si>
  <si>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</si>
  <si>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</si>
  <si>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</si>
  <si>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</si>
  <si>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</si>
  <si>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</si>
  <si>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</si>
  <si>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</si>
  <si>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</si>
  <si>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</si>
  <si>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</si>
  <si>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</si>
  <si>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</si>
  <si>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</si>
  <si>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</si>
  <si>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</si>
  <si>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</si>
  <si>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</si>
  <si>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</si>
  <si>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</si>
  <si>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</si>
  <si>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</si>
  <si>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</si>
  <si>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</si>
  <si>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</si>
  <si>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</si>
  <si>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</si>
  <si>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</si>
  <si>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</si>
  <si>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</si>
  <si>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</si>
  <si>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</si>
  <si>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</si>
  <si>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</si>
  <si>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</si>
  <si>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</si>
  <si>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</si>
  <si>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</si>
  <si>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</si>
  <si>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</si>
  <si>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</si>
  <si>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</si>
  <si>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</si>
  <si>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</si>
  <si>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</si>
  <si>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</si>
  <si>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</si>
  <si>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</si>
  <si>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</si>
  <si>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</si>
  <si>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</si>
  <si>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</si>
  <si>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</si>
  <si>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</si>
  <si>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</si>
  <si>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</si>
  <si>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</si>
  <si>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</si>
  <si>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</si>
  <si>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</si>
  <si>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</si>
  <si>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</si>
  <si>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</si>
  <si>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</si>
  <si>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</si>
  <si>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</si>
  <si>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</si>
  <si>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</si>
  <si>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</si>
  <si>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</si>
  <si>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</si>
  <si>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</si>
  <si>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</si>
  <si>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</si>
  <si>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</si>
  <si>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</si>
  <si>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</si>
  <si>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</si>
  <si>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</si>
  <si>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</si>
  <si>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</si>
  <si>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</si>
  <si>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</si>
  <si>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</si>
  <si>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</si>
  <si>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</si>
  <si>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</si>
  <si>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</si>
  <si>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</si>
  <si>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</si>
  <si>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</si>
  <si>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</si>
  <si>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</si>
  <si>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</si>
  <si>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</si>
  <si>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</si>
  <si>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</si>
  <si>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</si>
  <si>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</si>
  <si>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</si>
  <si>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</si>
  <si>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</si>
  <si>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</si>
  <si>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</si>
  <si>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</si>
  <si>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</si>
  <si>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</si>
  <si>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</si>
  <si>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</si>
  <si>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</si>
  <si>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</si>
  <si>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</si>
  <si>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</si>
  <si>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</si>
  <si>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</si>
  <si>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</si>
  <si>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</si>
  <si>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</si>
  <si>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</si>
  <si>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</si>
  <si>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</si>
  <si>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</si>
  <si>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</si>
  <si>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</si>
  <si>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</si>
  <si>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</si>
  <si>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</si>
  <si>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</si>
  <si>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</si>
  <si>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</si>
  <si>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</si>
  <si>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</si>
  <si>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</si>
  <si>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</si>
  <si>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</si>
  <si>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</si>
  <si>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</si>
  <si>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</si>
  <si>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</si>
  <si>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</si>
  <si>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</si>
  <si>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</si>
  <si>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</si>
  <si>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</si>
  <si>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</si>
  <si>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</si>
  <si>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</si>
  <si>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</si>
  <si>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</si>
  <si>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</si>
  <si>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</si>
  <si>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</si>
  <si>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</si>
  <si>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</si>
  <si>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</si>
  <si>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</si>
  <si>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</si>
  <si>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</si>
  <si>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</si>
  <si>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</si>
  <si>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</si>
  <si>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</si>
  <si>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</si>
  <si>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</si>
  <si>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</si>
  <si>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</si>
  <si>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</si>
  <si>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</si>
  <si>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</si>
  <si>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</si>
  <si>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</si>
  <si>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</si>
  <si>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</si>
  <si>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</si>
  <si>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</si>
  <si>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</si>
  <si>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</si>
  <si>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</si>
  <si>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</si>
  <si>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</si>
  <si>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</si>
  <si>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</si>
  <si>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</si>
  <si>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</si>
  <si>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</si>
  <si>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</si>
  <si>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</si>
  <si>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</si>
  <si>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</si>
  <si>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</si>
  <si>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</si>
  <si>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</si>
  <si>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</si>
  <si>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</si>
  <si>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</si>
  <si>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</si>
  <si>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</si>
  <si>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</si>
  <si>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</si>
  <si>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</si>
  <si>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</si>
  <si>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</si>
  <si>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</si>
  <si>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</si>
  <si>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</si>
  <si>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</si>
  <si>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</si>
  <si>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</si>
  <si>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</si>
  <si>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</si>
  <si>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</si>
  <si>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</si>
  <si>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</si>
  <si>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</si>
  <si>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</si>
  <si>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</si>
  <si>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</si>
  <si>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</si>
  <si>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</si>
  <si>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</si>
  <si>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</si>
  <si>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</si>
  <si>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</si>
  <si>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</si>
  <si>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</si>
  <si>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</si>
  <si>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</si>
  <si>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</si>
  <si>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</si>
  <si>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</si>
  <si>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</si>
  <si>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</si>
  <si>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</si>
  <si>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</si>
  <si>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</si>
  <si>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</si>
  <si>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</si>
  <si>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</si>
  <si>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</si>
  <si>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</si>
  <si>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</si>
  <si>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</si>
  <si>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</si>
  <si>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</si>
  <si>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</si>
  <si>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</si>
  <si>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</si>
  <si>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</si>
  <si>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</si>
  <si>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</si>
  <si>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</si>
  <si>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</si>
  <si>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</si>
  <si>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</si>
  <si>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</si>
  <si>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</si>
  <si>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</si>
  <si>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</si>
  <si>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</si>
  <si>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</si>
  <si>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</si>
  <si>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</si>
  <si>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</si>
  <si>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</si>
  <si>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</si>
  <si>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</si>
  <si>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</si>
  <si>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</si>
  <si>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</si>
  <si>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</si>
  <si>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</si>
  <si>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</si>
  <si>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</si>
  <si>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</si>
  <si>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</si>
  <si>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</si>
  <si>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</si>
  <si>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</si>
  <si>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</si>
  <si>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</si>
  <si>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</si>
  <si>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</si>
  <si>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</si>
  <si>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</si>
  <si>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</si>
  <si>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</si>
  <si>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</si>
  <si>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</si>
  <si>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</si>
  <si>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</si>
  <si>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</si>
  <si>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</si>
  <si>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</si>
  <si>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</si>
  <si>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</si>
  <si>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</si>
  <si>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</si>
  <si>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</si>
  <si>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</si>
  <si>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</si>
  <si>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</si>
  <si>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</si>
  <si>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</si>
  <si>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</si>
  <si>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</si>
  <si>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</si>
  <si>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</si>
  <si>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</si>
  <si>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</si>
  <si>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</si>
  <si>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</si>
  <si>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</si>
  <si>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</si>
  <si>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</si>
  <si>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</si>
  <si>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</si>
  <si>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</si>
  <si>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</si>
  <si>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</si>
  <si>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</si>
  <si>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</si>
  <si>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</si>
  <si>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</si>
  <si>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</si>
  <si>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</si>
  <si>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</si>
  <si>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</si>
  <si>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</si>
  <si>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</si>
  <si>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</si>
  <si>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</si>
  <si>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</si>
  <si>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</si>
  <si>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</si>
  <si>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</si>
  <si>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</si>
  <si>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</si>
  <si>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</si>
  <si>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</si>
  <si>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</si>
  <si>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</si>
  <si>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</si>
  <si>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</si>
  <si>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</si>
  <si>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</si>
  <si>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</si>
  <si>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</si>
  <si>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</si>
  <si>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</si>
  <si>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</si>
  <si>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</si>
  <si>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</si>
  <si>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</si>
  <si>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</si>
  <si>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</si>
  <si>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</si>
  <si>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</si>
  <si>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</si>
  <si>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</si>
  <si>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</si>
  <si>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</si>
  <si>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</si>
  <si>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</si>
  <si>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</si>
  <si>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</si>
  <si>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</si>
  <si>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</si>
  <si>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</si>
  <si>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</si>
  <si>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</si>
  <si>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</si>
  <si>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</si>
  <si>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</si>
  <si>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</si>
  <si>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</si>
  <si>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</si>
  <si>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</si>
  <si>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</si>
  <si>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</si>
  <si>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</si>
  <si>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</si>
  <si>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</si>
  <si>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</si>
  <si>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</si>
  <si>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</si>
  <si>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</si>
  <si>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</si>
  <si>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</si>
  <si>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</si>
  <si>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</si>
  <si>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</si>
  <si>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</si>
  <si>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</si>
  <si>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</si>
  <si>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</si>
  <si>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</si>
  <si>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</si>
  <si>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</si>
  <si>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</si>
  <si>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</si>
  <si>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</si>
  <si>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</si>
  <si>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</si>
  <si>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</si>
  <si>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</si>
  <si>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</si>
  <si>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</si>
  <si>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</si>
  <si>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</si>
  <si>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</si>
  <si>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</si>
  <si>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</si>
  <si>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</si>
  <si>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</si>
  <si>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</si>
  <si>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</si>
  <si>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</si>
  <si>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</si>
  <si>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</si>
  <si>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</si>
  <si>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</si>
  <si>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</si>
  <si>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</si>
  <si>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</si>
  <si>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</si>
  <si>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</si>
  <si>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</si>
  <si>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</si>
  <si>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</si>
  <si>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</si>
  <si>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</si>
  <si>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</si>
  <si>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</si>
  <si>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</si>
  <si>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</si>
  <si>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</si>
  <si>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</si>
  <si>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</si>
  <si>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</si>
  <si>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</si>
  <si>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</si>
  <si>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</si>
  <si>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</si>
  <si>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</si>
  <si>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</si>
  <si>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</si>
  <si>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</si>
  <si>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</si>
  <si>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</si>
  <si>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</si>
  <si>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</si>
  <si>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</si>
  <si>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</si>
  <si>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</si>
  <si>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</si>
  <si>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</si>
  <si>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</si>
  <si>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</si>
  <si>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</si>
  <si>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</si>
  <si>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</si>
  <si>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</si>
  <si>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</si>
  <si>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</si>
  <si>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</si>
  <si>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</si>
  <si>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</si>
  <si>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</si>
  <si>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</si>
  <si>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</si>
  <si>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</si>
  <si>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</si>
  <si>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</si>
  <si>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</si>
  <si>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</si>
  <si>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</si>
  <si>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</si>
  <si>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</si>
  <si>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</si>
  <si>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</si>
  <si>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</si>
  <si>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</si>
  <si>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</si>
  <si>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</si>
  <si>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</si>
  <si>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</si>
  <si>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</si>
  <si>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</si>
  <si>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</si>
  <si>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</si>
  <si>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</si>
  <si>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</si>
  <si>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</si>
  <si>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</si>
  <si>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</si>
  <si>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</si>
  <si>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</si>
  <si>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</si>
  <si>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</si>
  <si>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</si>
  <si>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</si>
  <si>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</si>
  <si>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</si>
  <si>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</si>
  <si>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</si>
  <si>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</si>
  <si>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</si>
  <si>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</si>
  <si>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</si>
  <si>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</si>
  <si>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</si>
  <si>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</si>
  <si>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</si>
  <si>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</si>
  <si>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</si>
  <si>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</si>
  <si>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</si>
  <si>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</si>
  <si>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</si>
  <si>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</si>
  <si>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</si>
  <si>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</si>
  <si>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</si>
  <si>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</si>
  <si>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</si>
  <si>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</si>
  <si>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</si>
  <si>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</si>
  <si>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</si>
  <si>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</si>
  <si>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</si>
  <si>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</si>
  <si>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</si>
  <si>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</si>
  <si>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</si>
  <si>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</si>
  <si>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</si>
  <si>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</si>
  <si>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</si>
  <si>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</si>
  <si>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</si>
  <si>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</si>
  <si>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</si>
  <si>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</si>
  <si>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</si>
  <si>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</si>
  <si>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</si>
  <si>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</si>
  <si>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</si>
  <si>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</si>
  <si>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</si>
  <si>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</si>
  <si>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</si>
  <si>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</si>
  <si>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</si>
  <si>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</si>
  <si>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</si>
  <si>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</si>
  <si>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</si>
  <si>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</si>
  <si>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</si>
  <si>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</si>
  <si>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</si>
  <si>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</si>
  <si>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</si>
  <si>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</si>
  <si>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</si>
  <si>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</si>
  <si>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</si>
  <si>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</si>
  <si>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</si>
  <si>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</si>
  <si>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</si>
  <si>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</si>
  <si>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</si>
  <si>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</si>
  <si>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</si>
  <si>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</si>
  <si>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</si>
  <si>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</si>
  <si>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</si>
  <si>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</si>
  <si>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</si>
  <si>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</si>
  <si>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</si>
  <si>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</si>
  <si>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</si>
  <si>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</si>
  <si>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</si>
  <si>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</si>
  <si>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</si>
  <si>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</si>
  <si>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</si>
  <si>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</si>
  <si>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</si>
  <si>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</si>
  <si>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</si>
  <si>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</si>
  <si>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</si>
  <si>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</si>
  <si>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</si>
  <si>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</si>
  <si>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</si>
  <si>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</si>
  <si>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</si>
  <si>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</si>
  <si>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</si>
  <si>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</si>
  <si>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</si>
  <si>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</si>
  <si>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</si>
  <si>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</si>
  <si>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</si>
  <si>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</si>
  <si>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</si>
  <si>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</si>
  <si>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</si>
  <si>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</si>
  <si>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</si>
  <si>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</si>
  <si>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</si>
  <si>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</si>
  <si>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</si>
  <si>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</si>
  <si>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</si>
  <si>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</si>
  <si>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</si>
  <si>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</si>
  <si>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</si>
  <si>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</si>
  <si>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</si>
  <si>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</si>
  <si>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</si>
  <si>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</si>
  <si>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</si>
  <si>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</si>
  <si>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</si>
  <si>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</si>
  <si>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</si>
  <si>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</si>
  <si>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</si>
  <si>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</si>
  <si>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</si>
  <si>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</si>
  <si>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</si>
  <si>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</si>
  <si>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</si>
  <si>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</si>
  <si>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</si>
  <si>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</si>
  <si>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</si>
  <si>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</si>
  <si>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</si>
  <si>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</si>
  <si>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</si>
  <si>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</si>
  <si>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</si>
  <si>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</si>
  <si>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</si>
  <si>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</si>
  <si>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</si>
  <si>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</si>
  <si>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</si>
  <si>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</si>
  <si>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</si>
  <si>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</si>
  <si>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</si>
  <si>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</si>
  <si>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</si>
  <si>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</si>
  <si>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</si>
  <si>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</si>
  <si>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</si>
  <si>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</si>
  <si>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</si>
  <si>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</si>
  <si>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</si>
  <si>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</si>
  <si>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</si>
  <si>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</si>
  <si>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</si>
  <si>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</si>
  <si>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</si>
  <si>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</si>
  <si>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</si>
  <si>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</si>
  <si>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</si>
  <si>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</si>
  <si>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</si>
  <si>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</si>
  <si>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</si>
  <si>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</si>
  <si>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</si>
  <si>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</si>
  <si>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</si>
  <si>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</si>
  <si>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</si>
  <si>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</si>
  <si>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</si>
  <si>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</si>
  <si>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</si>
  <si>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</si>
  <si>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</si>
  <si>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</si>
  <si>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</si>
  <si>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</si>
  <si>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</si>
  <si>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</si>
  <si>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</si>
  <si>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</si>
  <si>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</si>
  <si>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</si>
  <si>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</si>
  <si>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</si>
  <si>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</si>
  <si>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</si>
  <si>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</si>
  <si>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</si>
  <si>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</si>
  <si>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</si>
  <si>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</si>
  <si>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</si>
  <si>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</si>
  <si>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</si>
  <si>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</si>
  <si>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</si>
  <si>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</si>
  <si>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</si>
  <si>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</si>
  <si>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</si>
  <si>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</si>
  <si>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</si>
  <si>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</si>
  <si>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</si>
  <si>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</si>
  <si>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</si>
  <si>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</si>
  <si>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</si>
  <si>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</si>
  <si>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</si>
  <si>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</si>
  <si>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</si>
  <si>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</si>
  <si>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</si>
  <si>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</si>
  <si>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</si>
  <si>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</si>
  <si>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</si>
  <si>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</si>
  <si>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</si>
  <si>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</si>
  <si>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</si>
  <si>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</si>
  <si>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</si>
  <si>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</si>
  <si>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</si>
  <si>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</si>
  <si>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</si>
  <si>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</si>
  <si>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</si>
  <si>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</si>
  <si>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</si>
  <si>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</si>
  <si>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</si>
  <si>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</si>
  <si>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</si>
  <si>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</si>
  <si>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</si>
  <si>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</si>
  <si>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</si>
  <si>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</si>
  <si>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</si>
  <si>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</si>
  <si>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</si>
  <si>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</si>
  <si>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</si>
  <si>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</si>
  <si>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</si>
  <si>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</si>
  <si>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</si>
  <si>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</si>
  <si>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</si>
  <si>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</si>
  <si>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</si>
  <si>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</si>
  <si>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</si>
  <si>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</si>
  <si>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</si>
  <si>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</si>
  <si>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</si>
  <si>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</si>
  <si>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</si>
  <si>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</si>
  <si>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</si>
  <si>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</si>
  <si>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</si>
  <si>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</si>
  <si>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</si>
  <si>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</si>
  <si>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</si>
  <si>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</si>
  <si>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</si>
  <si>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</si>
  <si>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</si>
  <si>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</si>
  <si>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</si>
  <si>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</si>
  <si>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</si>
  <si>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</si>
  <si>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</si>
  <si>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</si>
  <si>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</si>
  <si>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</si>
  <si>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</si>
  <si>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</si>
  <si>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</si>
  <si>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</si>
  <si>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</si>
  <si>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</si>
  <si>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</si>
  <si>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</si>
  <si>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</si>
  <si>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</si>
  <si>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</si>
  <si>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</si>
  <si>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</si>
  <si>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</si>
  <si>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</si>
  <si>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</si>
  <si>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</si>
  <si>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</si>
  <si>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</si>
  <si>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</si>
  <si>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</si>
  <si>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</si>
  <si>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</si>
  <si>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</si>
  <si>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</si>
  <si>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</si>
  <si>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</si>
  <si>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</si>
  <si>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</si>
  <si>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</si>
  <si>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</si>
  <si>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</si>
  <si>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</si>
  <si>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</si>
  <si>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</si>
  <si>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</si>
  <si>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</si>
  <si>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</si>
  <si>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</si>
  <si>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</si>
  <si>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</si>
  <si>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</si>
  <si>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</si>
  <si>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</si>
  <si>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</si>
  <si>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</si>
  <si>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</si>
  <si>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</si>
  <si>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</si>
  <si>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</si>
  <si>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</si>
  <si>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</si>
  <si>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</si>
  <si>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</si>
  <si>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</si>
  <si>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</si>
  <si>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</si>
  <si>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</si>
  <si>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</si>
  <si>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</si>
  <si>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</si>
  <si>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</si>
  <si>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</si>
  <si>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</si>
  <si>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</si>
  <si>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</si>
  <si>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</si>
  <si>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</si>
  <si>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</si>
  <si>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</si>
  <si>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</si>
  <si>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</si>
  <si>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</si>
  <si>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</si>
  <si>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</si>
  <si>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</si>
  <si>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</si>
  <si>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</si>
  <si>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</si>
  <si>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</si>
  <si>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</si>
  <si>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</si>
  <si>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</si>
  <si>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</si>
  <si>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</si>
  <si>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</si>
  <si>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</si>
  <si>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</si>
  <si>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</si>
  <si>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</si>
  <si>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</si>
  <si>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</si>
  <si>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</si>
  <si>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</si>
  <si>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</si>
  <si>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</si>
  <si>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</si>
  <si>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</si>
  <si>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</si>
  <si>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</si>
  <si>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</si>
  <si>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</si>
  <si>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</si>
  <si>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</si>
  <si>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</si>
  <si>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</si>
  <si>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</si>
  <si>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</si>
  <si>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</si>
  <si>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</si>
  <si>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</si>
  <si>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</si>
  <si>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</si>
  <si>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</si>
  <si>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</si>
  <si>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</si>
  <si>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</si>
  <si>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</si>
  <si>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</si>
  <si>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</si>
  <si>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</si>
  <si>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</si>
  <si>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</si>
  <si>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</si>
  <si>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</si>
  <si>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</si>
  <si>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</si>
  <si>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</si>
  <si>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</si>
  <si>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</si>
  <si>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</si>
  <si>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</si>
  <si>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</si>
  <si>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</si>
  <si>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</si>
  <si>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</si>
  <si>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</si>
  <si>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</si>
  <si>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</si>
  <si>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</si>
  <si>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</si>
  <si>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</si>
  <si>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</si>
  <si>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</si>
  <si>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</si>
  <si>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</si>
  <si>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</si>
  <si>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</si>
  <si>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</si>
  <si>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</si>
  <si>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</si>
  <si>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</si>
  <si>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</si>
  <si>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</si>
  <si>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</si>
  <si>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</si>
  <si>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</si>
  <si>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</si>
  <si>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</si>
  <si>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</si>
  <si>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</si>
  <si>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</si>
  <si>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</si>
  <si>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</si>
  <si>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</si>
  <si>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</si>
  <si>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</si>
  <si>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</si>
  <si>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</si>
  <si>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</si>
  <si>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</si>
  <si>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</si>
  <si>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</si>
  <si>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</si>
  <si>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</si>
  <si>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</si>
  <si>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</si>
  <si>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</si>
  <si>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</si>
  <si>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</si>
  <si>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</si>
  <si>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</si>
  <si>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</si>
  <si>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</si>
  <si>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</si>
  <si>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</si>
  <si>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</si>
  <si>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</si>
  <si>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</si>
  <si>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</si>
  <si>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</si>
  <si>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</si>
  <si>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</si>
  <si>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</si>
  <si>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</si>
  <si>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</si>
  <si>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</si>
  <si>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</si>
  <si>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</si>
  <si>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</si>
  <si>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</si>
  <si>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</si>
  <si>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</si>
  <si>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</si>
  <si>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</si>
  <si>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</si>
  <si>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</si>
  <si>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</si>
  <si>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</si>
  <si>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</si>
  <si>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</si>
  <si>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</si>
  <si>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</si>
  <si>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</si>
  <si>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</si>
  <si>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</si>
  <si>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</si>
  <si>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</si>
  <si>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</si>
  <si>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</si>
  <si>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</si>
  <si>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</si>
  <si>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</si>
  <si>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</si>
  <si>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</si>
  <si>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</si>
  <si>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</si>
  <si>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</si>
  <si>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</si>
  <si>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</si>
  <si>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</si>
  <si>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</si>
  <si>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</si>
  <si>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</si>
  <si>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</si>
  <si>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</si>
  <si>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</si>
  <si>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</si>
  <si>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</si>
  <si>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</si>
  <si>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</si>
  <si>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</si>
  <si>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</si>
  <si>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</si>
  <si>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</si>
  <si>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</si>
  <si>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</si>
  <si>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</si>
  <si>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</si>
  <si>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</si>
  <si>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</si>
  <si>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</si>
  <si>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</si>
  <si>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</si>
  <si>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</si>
  <si>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</si>
  <si>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</si>
  <si>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</si>
  <si>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</si>
  <si>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</si>
  <si>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</si>
  <si>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</si>
  <si>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</si>
  <si>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</si>
  <si>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</si>
  <si>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</si>
  <si>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</si>
  <si>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</si>
  <si>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</si>
  <si>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</si>
  <si>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</si>
  <si>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</si>
  <si>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</si>
  <si>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</si>
  <si>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</si>
  <si>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</si>
  <si>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</si>
  <si>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</si>
  <si>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</si>
  <si>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</si>
  <si>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</si>
  <si>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</si>
  <si>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</si>
  <si>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</si>
  <si>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</si>
  <si>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</si>
  <si>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</si>
  <si>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</si>
  <si>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</si>
  <si>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</si>
  <si>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</si>
  <si>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</si>
  <si>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</si>
  <si>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</si>
  <si>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</si>
  <si>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</si>
  <si>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</si>
  <si>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</si>
  <si>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</si>
  <si>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</si>
  <si>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</si>
  <si>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</si>
  <si>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</si>
  <si>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</si>
  <si>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</si>
  <si>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</si>
  <si>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</si>
  <si>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</si>
  <si>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</si>
  <si>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</si>
  <si>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</si>
  <si>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</si>
  <si>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</si>
  <si>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</si>
  <si>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</si>
  <si>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</si>
  <si>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</si>
  <si>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</si>
  <si>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</si>
  <si>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</si>
  <si>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</si>
  <si>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</si>
  <si>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</si>
  <si>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</si>
  <si>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</si>
  <si>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</si>
  <si>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</si>
  <si>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</si>
  <si>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</si>
  <si>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</si>
  <si>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</si>
  <si>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</si>
  <si>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</si>
  <si>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</si>
  <si>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</si>
  <si>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</si>
  <si>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</si>
  <si>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</si>
  <si>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</si>
  <si>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</si>
  <si>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</si>
  <si>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</si>
  <si>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</si>
  <si>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</si>
  <si>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</si>
  <si>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</si>
  <si>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</si>
  <si>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</si>
  <si>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</si>
  <si>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</si>
  <si>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</si>
  <si>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</si>
  <si>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</si>
  <si>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</si>
  <si>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</si>
  <si>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</si>
  <si>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</si>
  <si>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</si>
  <si>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</si>
  <si>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</si>
  <si>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</si>
  <si>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</si>
  <si>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</si>
  <si>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</si>
  <si>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</si>
  <si>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</si>
  <si>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</si>
  <si>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</si>
  <si>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</si>
  <si>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</si>
  <si>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</si>
  <si>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</si>
  <si>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</si>
  <si>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</si>
  <si>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</si>
  <si>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</si>
  <si>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</si>
  <si>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</si>
  <si>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</si>
  <si>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</si>
  <si>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</si>
  <si>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</si>
  <si>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</si>
  <si>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</si>
  <si>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</si>
  <si>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</si>
  <si>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</si>
  <si>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</si>
  <si>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</si>
  <si>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</si>
  <si>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</si>
  <si>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</si>
  <si>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</si>
  <si>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</si>
  <si>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</si>
  <si>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</si>
  <si>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</si>
  <si>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</si>
  <si>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</si>
  <si>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</si>
  <si>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</si>
  <si>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</si>
  <si>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</si>
  <si>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</si>
  <si>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</si>
  <si>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</si>
  <si>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</si>
  <si>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</si>
  <si>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</si>
  <si>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</si>
  <si>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</si>
  <si>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</si>
  <si>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</si>
  <si>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</si>
  <si>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</si>
  <si>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</si>
  <si>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</si>
  <si>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</si>
  <si>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</si>
  <si>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</si>
  <si>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</si>
  <si>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</si>
  <si>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</si>
  <si>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</si>
  <si>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</si>
  <si>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</si>
  <si>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</si>
  <si>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</si>
  <si>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</si>
  <si>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</si>
  <si>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</si>
  <si>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</si>
  <si>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</si>
  <si>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</si>
  <si>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</si>
  <si>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</si>
  <si>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</si>
  <si>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</si>
  <si>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</si>
  <si>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</si>
  <si>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</si>
  <si>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</si>
  <si>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</si>
  <si>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</si>
  <si>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</si>
  <si>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</si>
  <si>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</si>
  <si>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</si>
  <si>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</si>
  <si>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</si>
  <si>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</si>
  <si>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</si>
  <si>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</si>
  <si>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</si>
  <si>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</si>
  <si>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</si>
  <si>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</si>
  <si>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</si>
  <si>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</si>
  <si>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</si>
  <si>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</si>
  <si>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</si>
  <si>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</si>
  <si>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</si>
  <si>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</si>
  <si>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</si>
  <si>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</si>
  <si>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</si>
  <si>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</si>
  <si>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</si>
  <si>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</si>
  <si>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</si>
  <si>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</si>
  <si>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</si>
  <si>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</si>
  <si>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</si>
  <si>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</si>
  <si>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</si>
  <si>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</si>
  <si>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</si>
  <si>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</si>
  <si>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</si>
  <si>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</si>
  <si>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</si>
  <si>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</si>
  <si>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</si>
  <si>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</si>
  <si>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</si>
  <si>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</si>
  <si>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</si>
  <si>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</si>
  <si>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</si>
  <si>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</si>
  <si>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</si>
  <si>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</si>
  <si>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</si>
  <si>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</si>
  <si>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</si>
  <si>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</si>
  <si>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</si>
  <si>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</si>
  <si>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</si>
  <si>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</si>
  <si>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</si>
  <si>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</si>
  <si>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</si>
  <si>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</si>
  <si>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</si>
  <si>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</si>
  <si>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</si>
  <si>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</si>
  <si>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</si>
  <si>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</si>
  <si>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</si>
  <si>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</si>
  <si>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</si>
  <si>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</si>
  <si>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</si>
  <si>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</si>
  <si>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</si>
  <si>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</si>
  <si>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</si>
  <si>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</si>
  <si>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</si>
  <si>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</si>
  <si>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</si>
  <si>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</si>
  <si>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</si>
  <si>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</si>
  <si>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</si>
  <si>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</si>
  <si>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</si>
  <si>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</si>
  <si>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</si>
  <si>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</si>
  <si>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</si>
  <si>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</si>
  <si>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</si>
  <si>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</si>
  <si>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</si>
  <si>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</si>
  <si>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</si>
  <si>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</si>
  <si>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</si>
  <si>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</si>
  <si>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</si>
  <si>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</si>
  <si>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</si>
  <si>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</si>
  <si>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</si>
  <si>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</si>
  <si>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</si>
  <si>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</si>
  <si>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</si>
  <si>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</si>
  <si>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</si>
  <si>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</si>
  <si>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</si>
  <si>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</si>
  <si>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</si>
  <si>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</si>
  <si>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</si>
  <si>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</si>
  <si>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</si>
  <si>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</si>
  <si>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</si>
  <si>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</si>
  <si>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</si>
  <si>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</si>
  <si>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</si>
  <si>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</si>
  <si>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</si>
  <si>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</si>
  <si>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</si>
  <si>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</si>
  <si>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</si>
  <si>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</si>
  <si>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</si>
  <si>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</si>
  <si>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</si>
  <si>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</si>
  <si>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</si>
  <si>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</si>
  <si>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</si>
  <si>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</si>
  <si>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</si>
  <si>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</si>
  <si>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</si>
  <si>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</si>
  <si>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</si>
  <si>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</si>
  <si>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</si>
  <si>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</si>
  <si>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</si>
  <si>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</si>
  <si>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</si>
  <si>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</si>
  <si>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</si>
  <si>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</si>
  <si>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</si>
  <si>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</si>
  <si>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</si>
  <si>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</si>
  <si>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</si>
  <si>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</si>
  <si>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</si>
  <si>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</si>
  <si>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</si>
  <si>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</si>
  <si>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</si>
  <si>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</si>
  <si>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</si>
  <si>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</si>
  <si>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</si>
  <si>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</si>
  <si>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</si>
  <si>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</si>
  <si>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</si>
  <si>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</si>
  <si>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</si>
  <si>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</si>
  <si>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</si>
  <si>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</si>
  <si>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</si>
  <si>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</si>
  <si>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</si>
  <si>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</si>
  <si>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</si>
  <si>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</si>
  <si>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</si>
  <si>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</si>
  <si>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</si>
  <si>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</si>
  <si>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</si>
  <si>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</si>
  <si>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</si>
  <si>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</si>
  <si>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</si>
  <si>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</si>
  <si>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</si>
  <si>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</si>
  <si>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</si>
  <si>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</si>
  <si>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</si>
  <si>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</si>
  <si>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</si>
  <si>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</si>
  <si>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</si>
  <si>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</si>
  <si>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</si>
  <si>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</si>
  <si>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</si>
  <si>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</si>
  <si>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</si>
  <si>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</si>
  <si>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</si>
  <si>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</si>
  <si>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</si>
  <si>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</si>
  <si>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</si>
  <si>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</si>
  <si>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</si>
  <si>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</si>
  <si>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</si>
  <si>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</si>
  <si>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</si>
  <si>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</si>
  <si>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</si>
  <si>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</si>
  <si>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</si>
  <si>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</si>
  <si>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</si>
  <si>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</si>
  <si>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</si>
  <si>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</si>
  <si>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</si>
  <si>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</si>
  <si>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</si>
  <si>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</si>
  <si>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</si>
  <si>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</si>
  <si>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</si>
  <si>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</si>
  <si>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</si>
  <si>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</si>
  <si>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</si>
  <si>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</si>
  <si>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</si>
  <si>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</si>
  <si>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</si>
  <si>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</si>
  <si>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</si>
  <si>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</si>
  <si>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</si>
  <si>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</si>
  <si>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</si>
  <si>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</si>
  <si>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</si>
  <si>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</si>
  <si>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</si>
  <si>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</si>
  <si>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</si>
  <si>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</si>
  <si>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</si>
  <si>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</si>
  <si>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</si>
  <si>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</si>
  <si>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</si>
  <si>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</si>
  <si>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</si>
  <si>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</si>
  <si>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</si>
  <si>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</si>
  <si>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</si>
  <si>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</si>
  <si>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</si>
  <si>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</si>
  <si>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</si>
  <si>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</si>
  <si>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</si>
  <si>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</si>
  <si>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</si>
  <si>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</si>
  <si>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</si>
  <si>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</si>
  <si>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</si>
  <si>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</si>
  <si>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</si>
  <si>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</si>
  <si>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</si>
  <si>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</si>
  <si>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</si>
  <si>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</si>
  <si>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</si>
  <si>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</si>
  <si>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</si>
  <si>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</si>
  <si>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</si>
  <si>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</si>
  <si>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</si>
  <si>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</si>
  <si>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</si>
  <si>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</si>
  <si>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</si>
  <si>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</si>
  <si>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</si>
  <si>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</si>
  <si>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</si>
  <si>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</si>
  <si>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</si>
  <si>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</si>
  <si>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</si>
  <si>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</si>
  <si>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</si>
  <si>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</si>
  <si>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</si>
  <si>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</si>
  <si>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</si>
  <si>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</si>
  <si>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</si>
  <si>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</si>
  <si>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</si>
  <si>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</si>
  <si>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</si>
  <si>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</si>
  <si>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</si>
  <si>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</si>
  <si>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</si>
  <si>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</si>
  <si>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</si>
  <si>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</si>
  <si>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</si>
  <si>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</si>
  <si>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</si>
  <si>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</si>
  <si>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</si>
  <si>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</si>
  <si>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</si>
  <si>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</si>
  <si>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</si>
  <si>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</si>
  <si>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</si>
  <si>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</si>
  <si>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</si>
  <si>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</si>
  <si>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</si>
  <si>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</si>
  <si>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</si>
  <si>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</si>
  <si>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</si>
  <si>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</si>
  <si>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</si>
  <si>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</si>
  <si>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</si>
  <si>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</si>
  <si>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</si>
  <si>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</si>
  <si>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</si>
  <si>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</si>
  <si>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</si>
  <si>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</si>
  <si>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</si>
  <si>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</si>
  <si>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</si>
  <si>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</si>
  <si>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</si>
  <si>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</si>
  <si>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</si>
  <si>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</si>
  <si>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</si>
  <si>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</si>
  <si>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</si>
  <si>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</si>
  <si>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</si>
  <si>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</si>
  <si>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</si>
  <si>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</si>
  <si>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</si>
  <si>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</si>
  <si>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</si>
  <si>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</si>
  <si>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</si>
  <si>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</si>
  <si>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</si>
  <si>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</si>
  <si>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</si>
  <si>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</si>
  <si>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</si>
  <si>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</si>
  <si>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</si>
  <si>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</si>
  <si>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</si>
  <si>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</si>
  <si>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</si>
  <si>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</si>
  <si>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</si>
  <si>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</si>
  <si>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</si>
  <si>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</si>
  <si>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</si>
  <si>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</si>
  <si>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</si>
  <si>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</si>
  <si>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</si>
  <si>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</si>
  <si>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</si>
  <si>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</si>
  <si>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</si>
  <si>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</si>
  <si>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</si>
  <si>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</si>
  <si>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</si>
  <si>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</si>
  <si>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</si>
  <si>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</si>
  <si>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</si>
  <si>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</si>
  <si>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</si>
  <si>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</si>
  <si>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</si>
  <si>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</si>
  <si>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</si>
  <si>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</si>
  <si>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</si>
  <si>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</si>
  <si>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</si>
  <si>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</si>
  <si>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</si>
  <si>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</si>
  <si>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</si>
  <si>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</si>
  <si>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</si>
  <si>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</si>
  <si>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</si>
  <si>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</si>
  <si>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</si>
  <si>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</si>
  <si>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</si>
  <si>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</si>
  <si>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</si>
  <si>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</si>
  <si>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</si>
  <si>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</si>
  <si>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</si>
  <si>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</si>
  <si>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</si>
  <si>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</si>
  <si>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</si>
  <si>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</si>
  <si>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</si>
  <si>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</si>
  <si>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</si>
  <si>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</si>
  <si>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</si>
  <si>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</si>
  <si>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</si>
  <si>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</si>
  <si>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</si>
  <si>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</si>
  <si>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</si>
  <si>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</si>
  <si>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</si>
  <si>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</si>
  <si>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</si>
  <si>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</si>
  <si>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</si>
  <si>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</si>
  <si>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</si>
  <si>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</si>
  <si>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</si>
  <si>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</si>
  <si>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</si>
  <si>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</si>
  <si>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</si>
  <si>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</si>
  <si>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</si>
  <si>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</si>
  <si>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</si>
  <si>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</si>
  <si>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</si>
  <si>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</si>
  <si>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</si>
  <si>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</si>
  <si>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</si>
  <si>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</si>
  <si>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</si>
  <si>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</si>
  <si>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</si>
  <si>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</si>
  <si>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</si>
  <si>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</si>
  <si>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</si>
  <si>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</si>
  <si>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</si>
  <si>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</si>
  <si>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</si>
  <si>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</si>
  <si>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</si>
  <si>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</si>
  <si>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</si>
  <si>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</si>
  <si>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</si>
  <si>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</si>
  <si>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</si>
  <si>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</si>
  <si>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</si>
  <si>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</si>
  <si>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</si>
  <si>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</si>
  <si>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</si>
  <si>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</si>
  <si>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</si>
  <si>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</si>
  <si>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</si>
  <si>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</si>
  <si>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</si>
  <si>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</si>
  <si>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</si>
  <si>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</si>
  <si>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</si>
  <si>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</si>
  <si>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</si>
  <si>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</si>
  <si>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</si>
  <si>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</si>
  <si>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</si>
  <si>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</si>
  <si>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</si>
  <si>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</si>
  <si>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</si>
  <si>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</si>
  <si>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</si>
  <si>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</si>
  <si>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</si>
  <si>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</si>
  <si>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</si>
  <si>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</si>
  <si>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</si>
  <si>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</si>
  <si>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</si>
  <si>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</si>
  <si>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</si>
  <si>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</si>
  <si>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</si>
  <si>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</si>
  <si>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</si>
  <si>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</si>
  <si>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</si>
  <si>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</si>
  <si>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</si>
  <si>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</si>
  <si>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</si>
  <si>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</si>
  <si>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</si>
  <si>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</si>
  <si>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</si>
  <si>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</si>
  <si>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</si>
  <si>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</si>
  <si>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</si>
  <si>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</si>
  <si>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</si>
  <si>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</si>
  <si>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</si>
  <si>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</si>
  <si>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</si>
  <si>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</si>
  <si>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</si>
  <si>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</si>
  <si>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</si>
  <si>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</si>
  <si>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</si>
  <si>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</si>
  <si>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</si>
  <si>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</si>
  <si>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</si>
  <si>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</si>
  <si>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</si>
  <si>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</si>
  <si>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</si>
  <si>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</si>
  <si>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</si>
  <si>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</si>
  <si>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</si>
  <si>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</si>
  <si>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</si>
  <si>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</si>
  <si>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</si>
  <si>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</si>
  <si>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</si>
  <si>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</si>
  <si>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</si>
  <si>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</si>
  <si>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</si>
  <si>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</si>
  <si>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</si>
  <si>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</si>
  <si>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</si>
  <si>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</si>
  <si>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</si>
  <si>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</si>
  <si>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</si>
  <si>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</si>
  <si>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</si>
  <si>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</si>
  <si>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</si>
  <si>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</si>
  <si>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</si>
  <si>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</si>
  <si>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</si>
  <si>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</si>
  <si>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</si>
  <si>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</si>
  <si>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</si>
  <si>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</si>
  <si>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</si>
  <si>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</si>
  <si>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</si>
  <si>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</si>
  <si>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</si>
  <si>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</si>
  <si>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</si>
  <si>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</si>
  <si>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</si>
  <si>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</si>
  <si>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</si>
  <si>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</si>
  <si>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</si>
  <si>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</si>
  <si>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</si>
  <si>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</si>
  <si>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</si>
  <si>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</si>
  <si>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</si>
  <si>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</si>
  <si>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</si>
  <si>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</si>
  <si>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</si>
  <si>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</si>
  <si>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</si>
  <si>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</si>
  <si>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</si>
  <si>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</si>
  <si>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</si>
  <si>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</si>
  <si>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</si>
  <si>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</si>
  <si>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</si>
  <si>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</si>
  <si>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</si>
  <si>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</si>
  <si>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</si>
  <si>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</si>
  <si>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</si>
  <si>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</si>
  <si>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</si>
  <si>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</si>
  <si>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</si>
  <si>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</si>
  <si>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</si>
  <si>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</si>
  <si>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</si>
  <si>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</si>
  <si>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</si>
  <si>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</si>
  <si>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</si>
  <si>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</si>
  <si>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</si>
  <si>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</si>
  <si>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</si>
  <si>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</si>
  <si>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</si>
  <si>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</si>
  <si>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</si>
  <si>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</si>
  <si>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</si>
  <si>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</si>
  <si>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</si>
  <si>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</si>
  <si>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</si>
  <si>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</si>
  <si>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</si>
  <si>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</si>
  <si>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</si>
  <si>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</si>
  <si>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</si>
  <si>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</si>
  <si>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</si>
  <si>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</si>
  <si>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</si>
  <si>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</si>
  <si>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</si>
  <si>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</si>
  <si>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</si>
  <si>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</si>
  <si>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</si>
  <si>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</si>
  <si>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</si>
  <si>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</si>
  <si>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</si>
  <si>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</si>
  <si>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</si>
  <si>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</si>
  <si>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</si>
  <si>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</si>
  <si>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</si>
  <si>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</si>
  <si>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</si>
  <si>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</si>
  <si>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</si>
  <si>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</si>
  <si>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</si>
  <si>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</si>
  <si>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</si>
  <si>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</si>
  <si>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</si>
  <si>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</si>
  <si>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</si>
  <si>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</si>
  <si>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</si>
  <si>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</si>
  <si>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</si>
  <si>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</si>
  <si>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</si>
  <si>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</si>
  <si>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</si>
  <si>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</si>
  <si>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</si>
  <si>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</si>
  <si>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</si>
  <si>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</si>
  <si>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</si>
  <si>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</si>
  <si>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</si>
  <si>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</si>
  <si>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</si>
  <si>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</si>
  <si>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</si>
  <si>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</si>
  <si>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</si>
  <si>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</si>
  <si>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</si>
  <si>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</si>
  <si>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</si>
  <si>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</si>
  <si>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</si>
  <si>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</si>
  <si>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</si>
  <si>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</si>
  <si>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</si>
  <si>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</si>
  <si>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</si>
  <si>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</si>
  <si>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</si>
  <si>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</si>
  <si>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</si>
  <si>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</si>
  <si>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</si>
  <si>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</si>
  <si>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</si>
  <si>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</si>
  <si>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</si>
  <si>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</si>
  <si>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</si>
  <si>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</si>
  <si>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</si>
  <si>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</si>
  <si>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</si>
  <si>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</si>
  <si>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</si>
  <si>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</si>
  <si>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</si>
  <si>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</si>
  <si>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</si>
  <si>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</si>
  <si>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</si>
  <si>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</si>
  <si>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</si>
  <si>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</si>
  <si>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</si>
  <si>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</si>
  <si>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</si>
  <si>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</si>
  <si>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</si>
  <si>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</si>
  <si>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</si>
  <si>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</si>
  <si>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</si>
  <si>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</si>
  <si>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</si>
  <si>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</si>
  <si>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</si>
  <si>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</si>
  <si>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</si>
  <si>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</si>
  <si>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</si>
  <si>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</si>
  <si>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</si>
  <si>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</si>
  <si>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</si>
  <si>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</si>
  <si>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</si>
  <si>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</si>
  <si>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</si>
  <si>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</si>
  <si>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</si>
  <si>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</si>
  <si>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</si>
  <si>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</si>
  <si>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</si>
  <si>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</si>
  <si>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</si>
  <si>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</si>
  <si>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</si>
  <si>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</si>
  <si>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</si>
  <si>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</si>
  <si>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</si>
  <si>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</si>
  <si>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</si>
  <si>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</si>
  <si>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</si>
  <si>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</si>
  <si>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</si>
  <si>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</si>
  <si>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</si>
  <si>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</si>
  <si>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</si>
  <si>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</si>
  <si>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</si>
  <si>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</si>
  <si>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</si>
  <si>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</si>
  <si>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</si>
  <si>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</si>
  <si>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</si>
  <si>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</si>
  <si>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</si>
  <si>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</si>
  <si>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</si>
  <si>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</si>
  <si>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</si>
  <si>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</si>
  <si>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</si>
  <si>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</si>
  <si>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</si>
  <si>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</si>
  <si>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</si>
  <si>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</si>
  <si>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</si>
  <si>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</si>
  <si>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</si>
  <si>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</si>
  <si>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</si>
  <si>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</si>
  <si>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</si>
  <si>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</si>
  <si>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</si>
  <si>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</si>
  <si>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</si>
  <si>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</si>
  <si>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</si>
  <si>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</si>
  <si>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</si>
  <si>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</si>
  <si>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</si>
  <si>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</si>
  <si>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</si>
  <si>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</si>
  <si>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</si>
  <si>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</si>
  <si>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</si>
  <si>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</si>
  <si>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</si>
  <si>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</si>
  <si>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</si>
  <si>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</si>
  <si>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</si>
  <si>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</si>
  <si>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</si>
  <si>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</si>
  <si>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</si>
  <si>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</si>
  <si>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</si>
  <si>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</si>
  <si>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</si>
  <si>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</si>
  <si>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</si>
  <si>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</si>
  <si>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</si>
  <si>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</si>
  <si>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</si>
  <si>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</si>
  <si>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</si>
  <si>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</si>
  <si>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</si>
  <si>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</si>
  <si>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</si>
  <si>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</si>
  <si>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</si>
  <si>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</si>
  <si>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</si>
  <si>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</si>
  <si>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</si>
  <si>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</si>
  <si>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</si>
  <si>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</si>
  <si>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</si>
  <si>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</si>
  <si>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</si>
  <si>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</si>
  <si>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</si>
  <si>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</si>
  <si>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</si>
  <si>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</si>
  <si>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</si>
  <si>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</si>
  <si>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</si>
  <si>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</si>
  <si>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</si>
  <si>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</si>
  <si>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</si>
  <si>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</si>
  <si>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</si>
  <si>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</si>
  <si>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</si>
  <si>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</si>
  <si>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</si>
  <si>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</si>
  <si>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</si>
  <si>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</si>
  <si>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</si>
  <si>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</si>
  <si>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</si>
  <si>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</si>
  <si>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</si>
  <si>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</si>
  <si>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</si>
  <si>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</si>
  <si>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</si>
  <si>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</si>
  <si>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</si>
  <si>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</si>
  <si>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</si>
  <si>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</si>
  <si>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</si>
  <si>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</si>
  <si>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</si>
  <si>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</si>
  <si>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</si>
  <si>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</si>
  <si>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</si>
  <si>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</si>
  <si>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</si>
  <si>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</si>
  <si>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</si>
  <si>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</si>
  <si>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</si>
  <si>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</si>
  <si>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</si>
  <si>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</si>
  <si>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</si>
  <si>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</si>
  <si>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</si>
  <si>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</si>
  <si>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</si>
  <si>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</si>
  <si>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</si>
  <si>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</si>
  <si>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</si>
  <si>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</si>
  <si>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</si>
  <si>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</si>
  <si>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</si>
  <si>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</si>
  <si>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</si>
  <si>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</si>
  <si>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</si>
  <si>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</si>
  <si>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</si>
  <si>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</si>
  <si>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</si>
  <si>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</si>
  <si>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</si>
  <si>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</si>
  <si>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</si>
  <si>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</si>
  <si>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</si>
  <si>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</si>
  <si>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</si>
  <si>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</si>
  <si>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</si>
  <si>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</si>
  <si>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</si>
  <si>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</si>
  <si>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</si>
  <si>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</si>
  <si>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</si>
  <si>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</si>
  <si>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</si>
  <si>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</si>
  <si>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</si>
  <si>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</si>
  <si>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</si>
  <si>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</si>
  <si>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</si>
  <si>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</si>
  <si>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</si>
  <si>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</si>
  <si>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</si>
  <si>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</si>
  <si>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</si>
  <si>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</si>
  <si>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</si>
  <si>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</si>
  <si>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</si>
  <si>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</si>
  <si>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</si>
  <si>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</si>
  <si>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</si>
  <si>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</si>
  <si>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</si>
  <si>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</si>
  <si>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</si>
  <si>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</si>
  <si>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</si>
  <si>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</si>
  <si>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</si>
  <si>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</si>
  <si>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</si>
  <si>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</si>
  <si>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</si>
  <si>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</si>
  <si>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</si>
  <si>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</si>
  <si>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</si>
  <si>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</si>
  <si>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</si>
  <si>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</si>
  <si>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</si>
  <si>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</si>
  <si>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</si>
  <si>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</si>
  <si>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</si>
  <si>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</si>
  <si>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</si>
  <si>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</si>
  <si>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</si>
  <si>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</si>
  <si>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</si>
  <si>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</si>
  <si>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</si>
  <si>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</si>
  <si>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</si>
  <si>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</si>
  <si>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</si>
  <si>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</si>
  <si>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</si>
  <si>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</si>
  <si>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</si>
  <si>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</si>
  <si>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</si>
  <si>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</si>
  <si>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</si>
  <si>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</si>
  <si>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</si>
  <si>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</si>
  <si>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</si>
  <si>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</si>
  <si>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</si>
  <si>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</si>
  <si>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</si>
  <si>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</si>
  <si>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</si>
  <si>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</si>
  <si>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</si>
  <si>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</si>
  <si>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</si>
  <si>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</si>
  <si>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</si>
  <si>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</si>
  <si>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</si>
  <si>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</si>
  <si>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</si>
  <si>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</si>
  <si>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</si>
  <si>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</si>
  <si>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</si>
  <si>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</si>
  <si>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</si>
  <si>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</si>
  <si>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</si>
  <si>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</si>
  <si>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</si>
  <si>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</si>
  <si>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</si>
  <si>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</si>
  <si>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</si>
  <si>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</si>
  <si>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</si>
  <si>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</si>
  <si>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</si>
  <si>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</si>
  <si>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</si>
  <si>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</si>
  <si>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</si>
  <si>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</si>
  <si>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</si>
  <si>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</si>
  <si>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</si>
  <si>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</si>
  <si>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</si>
  <si>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</si>
  <si>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</si>
  <si>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</si>
  <si>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</si>
  <si>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</si>
  <si>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</si>
  <si>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</si>
  <si>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</si>
  <si>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</si>
  <si>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</si>
  <si>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</si>
  <si>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</si>
  <si>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</si>
  <si>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</si>
  <si>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</si>
  <si>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</si>
  <si>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</si>
  <si>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</si>
  <si>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</si>
  <si>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</si>
  <si>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</si>
  <si>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</si>
  <si>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</si>
  <si>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</si>
  <si>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</si>
  <si>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</si>
  <si>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</si>
  <si>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</si>
  <si>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</si>
  <si>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</si>
  <si>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</si>
  <si>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</si>
  <si>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</si>
  <si>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</si>
  <si>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</si>
  <si>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</si>
  <si>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</si>
  <si>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</si>
  <si>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</si>
  <si>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</si>
  <si>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</si>
  <si>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</si>
  <si>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</si>
  <si>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</si>
  <si>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</si>
  <si>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</si>
  <si>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</si>
  <si>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</si>
  <si>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</si>
  <si>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</si>
  <si>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</si>
  <si>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</si>
  <si>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</si>
  <si>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</si>
  <si>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</si>
  <si>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</si>
  <si>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</si>
  <si>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</si>
  <si>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</si>
  <si>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</si>
  <si>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</si>
  <si>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</si>
  <si>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</si>
  <si>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</si>
  <si>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</si>
  <si>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</si>
  <si>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</si>
  <si>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</si>
  <si>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</si>
  <si>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</si>
  <si>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</si>
  <si>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</si>
  <si>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</si>
  <si>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</si>
  <si>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</si>
  <si>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</si>
  <si>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</si>
  <si>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</si>
  <si>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</si>
  <si>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</si>
  <si>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</si>
  <si>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</si>
  <si>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</si>
  <si>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</si>
  <si>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</si>
  <si>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</si>
  <si>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</si>
  <si>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</si>
  <si>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</si>
  <si>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</si>
  <si>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</si>
  <si>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</si>
  <si>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</si>
  <si>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</si>
  <si>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</si>
  <si>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</si>
  <si>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</si>
  <si>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</si>
  <si>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</si>
  <si>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</si>
  <si>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</si>
  <si>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</si>
  <si>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</si>
  <si>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</si>
  <si>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</si>
  <si>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</si>
  <si>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</si>
  <si>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</si>
  <si>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</si>
  <si>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</si>
  <si>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</si>
  <si>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</si>
  <si>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</si>
  <si>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</si>
  <si>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</si>
  <si>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</si>
  <si>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</si>
  <si>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</si>
  <si>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</si>
  <si>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</si>
  <si>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</si>
  <si>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</si>
  <si>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</si>
  <si>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</si>
  <si>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</si>
  <si>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</si>
  <si>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</si>
  <si>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</si>
  <si>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</si>
  <si>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</si>
  <si>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</si>
  <si>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</si>
  <si>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</si>
  <si>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</si>
  <si>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</si>
  <si>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</si>
  <si>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</si>
  <si>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</si>
  <si>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</si>
  <si>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</si>
  <si>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</si>
  <si>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</si>
  <si>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</si>
  <si>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</si>
  <si>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</si>
  <si>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</si>
  <si>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</si>
  <si>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</si>
  <si>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</si>
  <si>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</si>
  <si>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</si>
  <si>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</si>
  <si>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</si>
  <si>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</si>
  <si>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</si>
  <si>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</si>
  <si>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</si>
  <si>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</si>
  <si>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</si>
  <si>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</si>
  <si>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</si>
  <si>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</si>
  <si>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</si>
  <si>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</si>
  <si>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</si>
  <si>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</si>
  <si>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</si>
  <si>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</si>
  <si>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</si>
  <si>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</si>
  <si>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</si>
  <si>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</si>
  <si>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</si>
  <si>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</si>
  <si>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</si>
  <si>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</si>
  <si>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</si>
  <si>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</si>
  <si>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</si>
  <si>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</si>
  <si>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</si>
  <si>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</si>
  <si>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</si>
  <si>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</si>
  <si>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</si>
  <si>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</si>
  <si>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</si>
  <si>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</si>
  <si>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</si>
  <si>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</si>
  <si>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</si>
  <si>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</si>
  <si>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</si>
  <si>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</si>
  <si>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</si>
  <si>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</si>
  <si>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</si>
  <si>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</si>
  <si>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</si>
  <si>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</si>
  <si>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</si>
  <si>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</si>
  <si>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</si>
  <si>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</si>
  <si>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</si>
  <si>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</si>
  <si>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</si>
  <si>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</si>
  <si>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</si>
  <si>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</si>
  <si>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</si>
  <si>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</si>
  <si>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</si>
  <si>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</si>
  <si>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</si>
  <si>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</si>
  <si>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</si>
  <si>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</si>
  <si>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</si>
  <si>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</si>
  <si>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</si>
  <si>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</si>
  <si>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</si>
  <si>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</si>
  <si>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</si>
  <si>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</si>
  <si>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</si>
  <si>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</si>
  <si>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</si>
  <si>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</si>
  <si>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</si>
  <si>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</si>
  <si>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</si>
  <si>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</si>
  <si>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</si>
  <si>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</si>
  <si>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</si>
  <si>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</si>
  <si>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</si>
  <si>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</si>
  <si>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</si>
  <si>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</si>
  <si>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</si>
  <si>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</si>
  <si>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</si>
  <si>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</si>
  <si>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</si>
  <si>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</si>
  <si>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</si>
  <si>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</si>
  <si>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</si>
  <si>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</si>
  <si>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</si>
  <si>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</si>
  <si>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</si>
  <si>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</si>
  <si>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</si>
  <si>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</si>
  <si>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</si>
  <si>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</si>
  <si>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</si>
  <si>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</si>
  <si>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</si>
  <si>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</si>
  <si>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</si>
  <si>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</si>
  <si>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</si>
  <si>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</si>
  <si>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</si>
  <si>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</si>
  <si>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</si>
  <si>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</si>
  <si>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</si>
  <si>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</si>
  <si>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</si>
  <si>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</si>
  <si>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</si>
  <si>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</si>
  <si>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</si>
  <si>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</si>
  <si>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</si>
  <si>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</si>
  <si>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</si>
  <si>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</si>
  <si>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</si>
  <si>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</si>
  <si>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</si>
  <si>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</si>
  <si>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</si>
  <si>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</si>
  <si>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</si>
  <si>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</si>
  <si>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</si>
  <si>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</si>
  <si>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</si>
  <si>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</si>
  <si>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</si>
  <si>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</si>
  <si>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</si>
  <si>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</si>
  <si>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</si>
  <si>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</si>
  <si>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</si>
  <si>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</si>
  <si>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</si>
  <si>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</si>
  <si>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</si>
  <si>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</si>
  <si>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</si>
  <si>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</si>
  <si>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</si>
  <si>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</si>
  <si>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</si>
  <si>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</si>
  <si>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</si>
  <si>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</si>
  <si>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</si>
  <si>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</si>
  <si>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</si>
  <si>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</si>
  <si>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</si>
  <si>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</si>
  <si>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</si>
  <si>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</si>
  <si>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</si>
  <si>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</si>
  <si>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</si>
  <si>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</si>
  <si>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</si>
  <si>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</si>
  <si>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</si>
  <si>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</si>
  <si>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</si>
  <si>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</si>
  <si>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</si>
  <si>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</si>
  <si>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</si>
  <si>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</si>
  <si>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</si>
  <si>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</si>
  <si>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</si>
  <si>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</si>
  <si>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</si>
  <si>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</si>
  <si>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</si>
  <si>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</si>
  <si>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</si>
  <si>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</si>
  <si>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</si>
  <si>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</si>
  <si>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</si>
  <si>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</si>
  <si>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</si>
  <si>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</si>
  <si>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</si>
  <si>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</si>
  <si>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</si>
  <si>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</si>
  <si>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</si>
  <si>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</si>
  <si>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</si>
  <si>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</si>
  <si>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</si>
  <si>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</si>
  <si>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</si>
  <si>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</si>
  <si>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</si>
  <si>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</si>
  <si>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</si>
  <si>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</si>
  <si>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</si>
  <si>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</si>
  <si>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</si>
  <si>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</si>
  <si>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</si>
  <si>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</si>
  <si>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</si>
  <si>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</si>
  <si>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</si>
  <si>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</si>
  <si>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</si>
  <si>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</si>
  <si>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</si>
  <si>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</si>
  <si>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</si>
  <si>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</si>
  <si>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</si>
  <si>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</si>
  <si>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</si>
  <si>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</si>
  <si>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</si>
  <si>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</si>
  <si>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</si>
  <si>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</si>
  <si>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</si>
  <si>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</si>
  <si>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</si>
  <si>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</si>
  <si>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</si>
  <si>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</si>
  <si>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</si>
  <si>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</si>
  <si>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</si>
  <si>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</si>
  <si>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</si>
  <si>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</si>
  <si>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</si>
  <si>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</si>
  <si>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</si>
  <si>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</si>
  <si>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</si>
  <si>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</si>
  <si>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</si>
  <si>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</si>
  <si>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</si>
  <si>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</si>
  <si>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</si>
  <si>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</si>
  <si>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</si>
  <si>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</si>
  <si>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</si>
  <si>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</si>
  <si>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</si>
  <si>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</si>
  <si>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</si>
  <si>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</si>
  <si>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</si>
  <si>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</si>
  <si>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</si>
  <si>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</si>
  <si>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</si>
  <si>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</si>
  <si>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</si>
  <si>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</si>
  <si>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</si>
  <si>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</si>
  <si>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</si>
  <si>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</si>
  <si>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</si>
  <si>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</si>
  <si>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</si>
  <si>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</si>
  <si>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</si>
  <si>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</si>
  <si>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</si>
  <si>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</si>
  <si>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</si>
  <si>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</si>
  <si>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</si>
  <si>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</si>
  <si>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</si>
  <si>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</si>
  <si>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</si>
  <si>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</si>
  <si>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</si>
  <si>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</si>
  <si>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</si>
  <si>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</si>
  <si>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</si>
  <si>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</si>
  <si>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</si>
  <si>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</si>
  <si>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</si>
  <si>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</si>
  <si>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</si>
  <si>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</si>
  <si>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</si>
  <si>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</si>
  <si>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</si>
  <si>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</si>
  <si>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</si>
  <si>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</si>
  <si>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</si>
  <si>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</si>
  <si>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</si>
  <si>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</si>
  <si>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</si>
  <si>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</si>
  <si>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</si>
  <si>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</si>
  <si>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</si>
  <si>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</si>
  <si>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</si>
  <si>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</si>
  <si>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</si>
  <si>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</si>
  <si>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</si>
  <si>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</si>
  <si>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</si>
  <si>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</si>
  <si>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</si>
  <si>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</si>
  <si>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</si>
  <si>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</si>
  <si>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</si>
  <si>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</si>
  <si>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</si>
  <si>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</si>
  <si>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</si>
  <si>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</si>
  <si>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</si>
  <si>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</si>
  <si>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</si>
  <si>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</si>
  <si>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</si>
  <si>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</si>
  <si>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</si>
  <si>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</si>
  <si>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</si>
  <si>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</si>
  <si>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</si>
  <si>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</si>
  <si>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</si>
  <si>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</si>
  <si>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</si>
  <si>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</si>
  <si>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</si>
  <si>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</si>
  <si>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</si>
  <si>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</si>
  <si>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</si>
  <si>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</si>
  <si>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</si>
  <si>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</si>
  <si>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</si>
  <si>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</si>
  <si>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</si>
  <si>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</si>
  <si>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</si>
  <si>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</si>
  <si>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</si>
  <si>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</si>
  <si>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</si>
  <si>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</si>
  <si>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</si>
  <si>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</si>
  <si>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</si>
  <si>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</si>
  <si>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</si>
  <si>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</si>
  <si>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</si>
  <si>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</si>
  <si>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</si>
  <si>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</si>
  <si>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</si>
  <si>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</si>
  <si>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</si>
  <si>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</si>
  <si>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</si>
  <si>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</si>
  <si>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</si>
  <si>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</si>
  <si>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</si>
  <si>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</si>
  <si>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</si>
  <si>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</si>
  <si>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</si>
  <si>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</si>
  <si>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</si>
  <si>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</si>
  <si>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</si>
  <si>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</si>
  <si>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</si>
  <si>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</si>
  <si>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</si>
  <si>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</si>
  <si>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</si>
  <si>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</si>
  <si>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</si>
  <si>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</si>
  <si>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</si>
  <si>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</si>
  <si>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</si>
  <si>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</si>
  <si>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</si>
  <si>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</si>
  <si>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</si>
  <si>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</si>
  <si>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</si>
  <si>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</si>
  <si>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</si>
  <si>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</si>
  <si>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</si>
  <si>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</si>
  <si>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</si>
  <si>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</si>
  <si>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</si>
  <si>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</si>
  <si>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</si>
  <si>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</si>
  <si>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</si>
  <si>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</si>
  <si>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</si>
  <si>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</si>
  <si>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</si>
  <si>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</si>
  <si>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</si>
  <si>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</si>
  <si>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</si>
  <si>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</si>
  <si>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</si>
  <si>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</si>
  <si>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</si>
  <si>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</si>
  <si>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</si>
  <si>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</si>
  <si>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</si>
  <si>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</si>
  <si>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</si>
  <si>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</si>
  <si>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</si>
  <si>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</si>
  <si>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</si>
  <si>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</si>
  <si>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</si>
  <si>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</si>
  <si>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</si>
  <si>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</si>
  <si>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</si>
  <si>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</si>
  <si>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</si>
  <si>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</si>
  <si>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</si>
  <si>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</si>
  <si>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</si>
  <si>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</si>
  <si>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</si>
  <si>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</si>
  <si>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</si>
  <si>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</si>
  <si>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</si>
  <si>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</si>
  <si>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</si>
  <si>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</si>
  <si>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</si>
  <si>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</si>
  <si>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</si>
  <si>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</si>
  <si>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</si>
  <si>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</si>
  <si>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</si>
  <si>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</si>
  <si>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</si>
  <si>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</si>
  <si>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</si>
  <si>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</si>
  <si>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</si>
  <si>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</si>
  <si>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</si>
  <si>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</si>
  <si>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</si>
  <si>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</si>
  <si>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</si>
  <si>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</si>
  <si>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</si>
  <si>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</si>
  <si>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</si>
  <si>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</si>
  <si>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</si>
  <si>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</si>
  <si>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</si>
  <si>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</si>
  <si>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</si>
  <si>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</si>
  <si>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</si>
  <si>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</si>
  <si>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</si>
  <si>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</si>
  <si>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</si>
  <si>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</si>
  <si>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</si>
  <si>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</si>
  <si>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</si>
  <si>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</si>
  <si>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</si>
  <si>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</si>
  <si>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</si>
  <si>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</si>
  <si>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</si>
  <si>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</si>
  <si>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</si>
  <si>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</si>
  <si>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</si>
  <si>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</si>
  <si>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</si>
  <si>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</si>
  <si>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</si>
  <si>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</si>
  <si>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</si>
  <si>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</si>
  <si>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</si>
  <si>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</si>
  <si>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</si>
  <si>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</si>
  <si>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</si>
  <si>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</si>
  <si>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</si>
  <si>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</si>
  <si>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</si>
  <si>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</si>
  <si>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</si>
  <si>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</si>
  <si>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</si>
  <si>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</si>
  <si>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</si>
  <si>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</si>
  <si>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</si>
  <si>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</si>
  <si>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</si>
  <si>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</si>
  <si>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</si>
  <si>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</si>
  <si>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</si>
  <si>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</si>
  <si>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</si>
  <si>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</si>
  <si>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</si>
  <si>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</si>
  <si>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</si>
  <si>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</si>
  <si>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</si>
  <si>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</si>
  <si>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</si>
  <si>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</si>
  <si>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</si>
  <si>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</si>
  <si>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</si>
  <si>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</si>
  <si>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</si>
  <si>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</si>
  <si>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</si>
  <si>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</si>
  <si>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</si>
  <si>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</si>
  <si>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</si>
  <si>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</si>
  <si>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</si>
  <si>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</si>
  <si>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</si>
  <si>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</si>
  <si>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</si>
  <si>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</si>
  <si>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</si>
  <si>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</si>
  <si>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</si>
  <si>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</si>
  <si>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</si>
  <si>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</si>
  <si>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</si>
  <si>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</si>
  <si>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</si>
  <si>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</si>
  <si>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</si>
  <si>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</si>
  <si>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</si>
  <si>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</si>
  <si>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</si>
  <si>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</si>
  <si>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</si>
  <si>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</si>
  <si>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</si>
  <si>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</si>
  <si>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</si>
  <si>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</si>
  <si>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</si>
  <si>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</si>
  <si>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</si>
  <si>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</si>
  <si>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</si>
  <si>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</si>
  <si>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</si>
  <si>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</si>
  <si>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</si>
  <si>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</si>
  <si>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</si>
  <si>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</si>
  <si>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</si>
  <si>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</si>
  <si>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</si>
  <si>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</si>
  <si>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</si>
  <si>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</si>
  <si>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</si>
  <si>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</si>
  <si>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</si>
  <si>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</si>
  <si>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</si>
  <si>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</si>
  <si>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</si>
  <si>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</si>
  <si>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</si>
  <si>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</si>
  <si>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</si>
  <si>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</si>
  <si>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</si>
  <si>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</si>
  <si>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</si>
  <si>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</si>
  <si>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</si>
  <si>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</si>
  <si>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</si>
  <si>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</si>
  <si>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</si>
  <si>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</si>
  <si>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</si>
  <si>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</si>
  <si>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</si>
  <si>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</si>
  <si>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</si>
  <si>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</si>
  <si>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</si>
  <si>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</si>
  <si>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</si>
  <si>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</si>
  <si>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</si>
  <si>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</si>
  <si>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</si>
  <si>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</si>
  <si>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</si>
  <si>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</si>
  <si>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</si>
  <si>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</si>
  <si>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</si>
  <si>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</si>
  <si>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</si>
  <si>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</si>
  <si>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</si>
  <si>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</si>
  <si>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</si>
  <si>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</si>
  <si>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</si>
  <si>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</si>
  <si>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</si>
  <si>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</si>
  <si>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</si>
  <si>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</si>
  <si>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</si>
  <si>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</si>
  <si>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</si>
  <si>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</si>
  <si>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</si>
  <si>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</si>
  <si>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</si>
  <si>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</si>
  <si>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</si>
  <si>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</si>
  <si>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</si>
  <si>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</si>
  <si>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</si>
  <si>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</si>
  <si>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</si>
  <si>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</si>
  <si>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</si>
  <si>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</si>
  <si>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</si>
  <si>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</si>
  <si>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</si>
  <si>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</si>
  <si>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</si>
  <si>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</si>
  <si>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</si>
  <si>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</si>
  <si>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</si>
  <si>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</si>
  <si>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</si>
  <si>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</si>
  <si>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</si>
  <si>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</si>
  <si>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</si>
  <si>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</si>
  <si>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</si>
  <si>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</si>
  <si>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</si>
  <si>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</si>
  <si>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</si>
  <si>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</si>
  <si>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</si>
  <si>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</si>
  <si>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</si>
  <si>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</si>
  <si>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</si>
  <si>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</si>
  <si>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</si>
  <si>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</si>
  <si>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</si>
  <si>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</si>
  <si>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</si>
  <si>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</si>
  <si>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</si>
  <si>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</si>
  <si>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</si>
  <si>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</si>
  <si>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</si>
  <si>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</si>
  <si>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</si>
  <si>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</si>
  <si>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</si>
  <si>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</si>
  <si>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</si>
  <si>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</si>
  <si>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</si>
  <si>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</si>
  <si>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</si>
  <si>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</si>
  <si>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</si>
  <si>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</si>
  <si>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</si>
  <si>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</si>
  <si>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</si>
  <si>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</si>
  <si>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</si>
  <si>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</si>
  <si>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</si>
  <si>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</si>
  <si>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</si>
  <si>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</si>
  <si>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</si>
  <si>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</si>
  <si>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</si>
  <si>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</si>
  <si>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</si>
  <si>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</si>
  <si>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</si>
  <si>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</si>
  <si>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</si>
  <si>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</si>
  <si>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</si>
  <si>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</si>
  <si>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</si>
  <si>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</si>
  <si>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</si>
  <si>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</si>
  <si>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</si>
  <si>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</si>
  <si>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</si>
  <si>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</si>
  <si>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</si>
  <si>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</si>
  <si>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</si>
  <si>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</si>
  <si>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</si>
  <si>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</si>
  <si>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</si>
  <si>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</si>
  <si>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</si>
  <si>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</si>
  <si>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</si>
  <si>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</si>
  <si>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</si>
  <si>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</si>
  <si>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</si>
  <si>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</si>
  <si>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</si>
  <si>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</si>
  <si>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</si>
  <si>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</si>
  <si>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</si>
  <si>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</si>
  <si>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</si>
  <si>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</si>
  <si>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</si>
  <si>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</si>
  <si>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</si>
  <si>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</si>
  <si>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</si>
  <si>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</si>
  <si>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</si>
  <si>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</si>
  <si>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</si>
  <si>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</si>
  <si>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</si>
  <si>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</si>
  <si>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</si>
  <si>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</si>
  <si>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</si>
  <si>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</si>
  <si>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</si>
  <si>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</si>
  <si>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</si>
  <si>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</si>
  <si>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</si>
  <si>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</si>
  <si>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</si>
  <si>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</si>
  <si>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</si>
  <si>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</si>
  <si>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</si>
  <si>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</si>
  <si>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</si>
  <si>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</si>
  <si>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</si>
  <si>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</si>
  <si>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</si>
  <si>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</si>
  <si>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</si>
  <si>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</si>
  <si>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</si>
  <si>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</si>
  <si>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</si>
  <si>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</si>
  <si>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</si>
  <si>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</si>
  <si>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</si>
  <si>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</si>
  <si>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</si>
  <si>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</si>
  <si>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</si>
  <si>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</si>
  <si>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</si>
  <si>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</si>
  <si>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</si>
  <si>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</si>
  <si>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</si>
  <si>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</si>
  <si>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</si>
  <si>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</si>
  <si>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</si>
  <si>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</si>
  <si>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</si>
  <si>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</si>
  <si>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</si>
  <si>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</si>
  <si>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</si>
  <si>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</si>
  <si>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</si>
  <si>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</si>
  <si>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</si>
  <si>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</si>
  <si>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</si>
  <si>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</si>
  <si>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</si>
  <si>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</si>
  <si>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</si>
  <si>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</si>
  <si>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</si>
  <si>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</si>
  <si>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</si>
  <si>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</si>
  <si>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</si>
  <si>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</si>
  <si>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</si>
  <si>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</si>
  <si>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</si>
  <si>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</si>
  <si>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</si>
  <si>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</si>
  <si>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</si>
  <si>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</si>
  <si>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</si>
  <si>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</si>
  <si>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</si>
  <si>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</si>
  <si>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</si>
  <si>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</si>
  <si>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</si>
  <si>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</si>
  <si>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</si>
  <si>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</si>
  <si>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</si>
  <si>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</si>
  <si>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</si>
  <si>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</si>
  <si>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</si>
  <si>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</si>
  <si>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</si>
  <si>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</si>
  <si>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</si>
  <si>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</si>
  <si>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</si>
  <si>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</si>
  <si>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</si>
  <si>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</si>
  <si>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</si>
  <si>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</si>
  <si>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</si>
  <si>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</si>
  <si>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</si>
  <si>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</si>
  <si>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</si>
  <si>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</si>
  <si>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</si>
  <si>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</si>
  <si>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</si>
  <si>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</si>
  <si>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</si>
  <si>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</si>
  <si>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</si>
  <si>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</si>
  <si>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</si>
  <si>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</si>
  <si>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</si>
  <si>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</si>
  <si>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</si>
  <si>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</si>
  <si>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</si>
  <si>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</si>
  <si>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</si>
  <si>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</si>
  <si>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</si>
  <si>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</si>
  <si>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</si>
  <si>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</si>
  <si>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</si>
  <si>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</si>
  <si>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</si>
  <si>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</si>
  <si>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</si>
  <si>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</si>
  <si>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</si>
  <si>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</si>
  <si>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</si>
  <si>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</si>
  <si>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</si>
  <si>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</si>
  <si>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</si>
  <si>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</si>
  <si>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</si>
  <si>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</si>
  <si>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</si>
  <si>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</si>
  <si>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</si>
  <si>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</si>
  <si>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</si>
  <si>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</si>
  <si>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</si>
  <si>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</si>
  <si>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</si>
  <si>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</si>
  <si>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</si>
  <si>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</si>
  <si>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</si>
  <si>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</si>
  <si>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</si>
  <si>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</si>
  <si>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</si>
  <si>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</si>
  <si>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</si>
  <si>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</si>
  <si>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</si>
  <si>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</si>
  <si>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</si>
  <si>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</si>
  <si>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</si>
  <si>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</si>
  <si>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</si>
  <si>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</si>
  <si>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</si>
  <si>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</si>
  <si>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</si>
  <si>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</si>
  <si>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</si>
  <si>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</si>
  <si>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</si>
  <si>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</si>
  <si>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</si>
  <si>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</si>
  <si>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</si>
  <si>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</si>
  <si>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</si>
  <si>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</si>
  <si>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</si>
  <si>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</si>
  <si>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</si>
  <si>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</si>
  <si>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</si>
  <si>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</si>
  <si>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</si>
  <si>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</si>
  <si>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</si>
  <si>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</si>
  <si>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</si>
  <si>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</si>
  <si>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</si>
  <si>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</si>
  <si>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</si>
  <si>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</si>
  <si>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</si>
  <si>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</si>
  <si>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</si>
  <si>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</si>
  <si>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</si>
  <si>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</si>
  <si>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</si>
  <si>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</si>
  <si>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</si>
  <si>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</si>
  <si>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</si>
  <si>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</si>
  <si>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</si>
  <si>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</si>
  <si>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</si>
  <si>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</si>
  <si>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</si>
  <si>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</si>
  <si>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</si>
  <si>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</si>
  <si>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</si>
  <si>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</si>
  <si>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</si>
  <si>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</si>
  <si>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</si>
  <si>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</si>
  <si>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</si>
  <si>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</si>
  <si>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</si>
  <si>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</si>
  <si>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</si>
  <si>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</si>
  <si>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</si>
  <si>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</si>
  <si>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</si>
  <si>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</si>
  <si>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</si>
  <si>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</si>
  <si>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</si>
  <si>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</si>
  <si>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</si>
  <si>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</si>
  <si>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</si>
  <si>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</si>
  <si>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</si>
  <si>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</si>
  <si>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</si>
  <si>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</si>
  <si>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</si>
  <si>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</si>
  <si>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</si>
  <si>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</si>
  <si>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</si>
  <si>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</si>
  <si>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</si>
  <si>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</si>
  <si>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</si>
  <si>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</si>
  <si>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</si>
  <si>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</si>
  <si>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</si>
  <si>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</si>
  <si>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</si>
  <si>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</si>
  <si>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</si>
  <si>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</si>
  <si>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</si>
  <si>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</si>
  <si>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</si>
  <si>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</si>
  <si>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</si>
  <si>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</si>
  <si>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</si>
  <si>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</si>
  <si>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</si>
  <si>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</si>
  <si>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</si>
  <si>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</si>
  <si>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</si>
  <si>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</si>
  <si>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</si>
  <si>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</si>
  <si>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</si>
  <si>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</si>
  <si>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</si>
  <si>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</si>
  <si>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</si>
  <si>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</si>
  <si>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</si>
  <si>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</si>
  <si>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</si>
  <si>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</si>
  <si>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</si>
  <si>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</si>
  <si>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</si>
  <si>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</si>
  <si>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</si>
  <si>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</si>
  <si>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</si>
  <si>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</si>
  <si>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</si>
  <si>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</si>
  <si>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</si>
  <si>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</si>
  <si>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</si>
  <si>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</si>
  <si>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</si>
  <si>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</si>
  <si>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</si>
  <si>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</si>
  <si>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</si>
  <si>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</si>
  <si>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</si>
  <si>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</si>
  <si>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</si>
  <si>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</si>
  <si>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</si>
  <si>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</si>
  <si>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</si>
  <si>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</si>
  <si>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</si>
  <si>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</si>
  <si>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</si>
  <si>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</si>
  <si>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</si>
  <si>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</si>
  <si>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</si>
  <si>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</si>
  <si>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</si>
  <si>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</si>
  <si>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</si>
  <si>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</si>
  <si>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</si>
  <si>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</si>
  <si>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</si>
  <si>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</si>
  <si>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</si>
  <si>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</si>
  <si>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</si>
  <si>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</si>
  <si>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</si>
  <si>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</si>
  <si>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</si>
  <si>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</si>
  <si>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</si>
  <si>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</si>
  <si>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</si>
  <si>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</si>
  <si>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</si>
  <si>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</si>
  <si>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</si>
  <si>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</si>
  <si>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</si>
  <si>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</si>
  <si>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</si>
  <si>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</si>
  <si>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</si>
  <si>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</si>
  <si>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</si>
  <si>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</si>
  <si>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</si>
  <si>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</si>
  <si>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</si>
  <si>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</si>
  <si>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</si>
  <si>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</si>
  <si>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</si>
  <si>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</si>
  <si>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</si>
  <si>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</si>
  <si>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</si>
  <si>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</si>
  <si>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</si>
  <si>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</si>
  <si>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</si>
  <si>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</si>
  <si>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</si>
  <si>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</si>
  <si>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</si>
  <si>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</si>
  <si>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</si>
  <si>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</si>
  <si>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</si>
  <si>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</si>
  <si>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</si>
  <si>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</si>
  <si>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</si>
  <si>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</si>
  <si>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</si>
  <si>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</si>
  <si>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</si>
  <si>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</si>
  <si>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</si>
  <si>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</si>
  <si>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</si>
  <si>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</si>
  <si>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</si>
  <si>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</si>
  <si>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</si>
  <si>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</si>
  <si>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</si>
  <si>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</si>
  <si>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</si>
  <si>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</si>
  <si>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</si>
  <si>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</si>
  <si>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</si>
  <si>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</si>
  <si>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</si>
  <si>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</si>
  <si>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</si>
  <si>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</si>
  <si>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</si>
  <si>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</si>
  <si>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</si>
  <si>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</si>
  <si>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</si>
  <si>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</si>
  <si>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</si>
  <si>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</si>
  <si>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</si>
  <si>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</si>
  <si>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</si>
  <si>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</si>
  <si>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</si>
  <si>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</si>
  <si>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</si>
  <si>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</si>
  <si>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</si>
  <si>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</si>
  <si>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</si>
  <si>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</si>
  <si>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</si>
  <si>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</si>
  <si>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</si>
  <si>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</si>
  <si>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</si>
  <si>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</si>
  <si>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</si>
  <si>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</si>
  <si>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</si>
  <si>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</si>
  <si>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</si>
  <si>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</si>
  <si>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</si>
  <si>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</si>
  <si>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</si>
  <si>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</si>
  <si>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</si>
  <si>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</si>
  <si>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</si>
  <si>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</si>
  <si>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</si>
  <si>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</si>
  <si>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</si>
  <si>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</si>
  <si>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</si>
  <si>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</si>
  <si>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</si>
  <si>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</si>
  <si>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</si>
  <si>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</si>
  <si>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</si>
  <si>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</si>
  <si>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</si>
  <si>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</si>
  <si>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</si>
  <si>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</si>
  <si>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</si>
  <si>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</si>
  <si>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</si>
  <si>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</si>
  <si>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</si>
  <si>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</si>
  <si>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</si>
  <si>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</si>
  <si>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</si>
  <si>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</si>
  <si>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</si>
  <si>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</si>
  <si>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</si>
  <si>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</si>
  <si>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</si>
  <si>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</si>
  <si>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</si>
  <si>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</si>
  <si>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</si>
  <si>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</si>
  <si>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</si>
  <si>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</si>
  <si>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</si>
  <si>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</si>
  <si>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</si>
  <si>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</si>
  <si>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</si>
  <si>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</si>
  <si>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</si>
  <si>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</si>
  <si>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</si>
  <si>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</si>
  <si>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</si>
  <si>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</si>
  <si>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</si>
  <si>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</si>
  <si>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</si>
  <si>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</si>
  <si>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</si>
  <si>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</si>
  <si>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</si>
  <si>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</si>
  <si>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</si>
  <si>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</si>
  <si>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</si>
  <si>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</si>
  <si>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</si>
  <si>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</si>
  <si>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</si>
  <si>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</si>
  <si>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</si>
  <si>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</si>
  <si>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</si>
  <si>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</si>
  <si>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</si>
  <si>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</si>
  <si>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</si>
  <si>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</si>
  <si>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</si>
  <si>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</si>
  <si>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</si>
  <si>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</si>
  <si>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</si>
  <si>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</si>
  <si>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</si>
  <si>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</si>
  <si>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</si>
  <si>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</si>
  <si>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</si>
  <si>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</si>
  <si>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</si>
  <si>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</si>
  <si>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</si>
  <si>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</si>
  <si>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</si>
  <si>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</si>
  <si>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</si>
  <si>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</si>
  <si>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</si>
  <si>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</si>
  <si>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</si>
  <si>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</si>
  <si>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</si>
  <si>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</si>
  <si>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</si>
  <si>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</si>
  <si>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</si>
  <si>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</si>
  <si>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</si>
  <si>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</si>
  <si>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</si>
  <si>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</si>
  <si>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</si>
  <si>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</si>
  <si>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</si>
  <si>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</si>
  <si>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</si>
  <si>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</si>
  <si>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</si>
  <si>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</si>
  <si>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</si>
  <si>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</si>
  <si>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</si>
  <si>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</si>
  <si>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</si>
  <si>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</si>
  <si>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</si>
  <si>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</si>
  <si>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</si>
  <si>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</si>
  <si>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</si>
  <si>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</si>
  <si>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</si>
  <si>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</si>
  <si>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</si>
  <si>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</si>
  <si>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</si>
  <si>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</si>
  <si>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</si>
  <si>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</si>
  <si>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</si>
  <si>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</si>
  <si>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</si>
  <si>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</si>
  <si>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</si>
  <si>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</si>
  <si>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</si>
  <si>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</si>
  <si>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</si>
  <si>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</si>
  <si>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</si>
  <si>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</si>
  <si>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</si>
  <si>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</si>
  <si>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</si>
  <si>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</si>
  <si>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</si>
  <si>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</si>
  <si>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</si>
  <si>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</si>
  <si>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</si>
  <si>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</si>
  <si>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</si>
  <si>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</si>
  <si>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</si>
  <si>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</si>
  <si>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</si>
  <si>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</si>
  <si>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</si>
  <si>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</si>
  <si>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</si>
  <si>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</si>
  <si>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</si>
  <si>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</si>
  <si>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</si>
  <si>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</si>
  <si>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</si>
  <si>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</si>
  <si>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</si>
  <si>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</si>
  <si>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</si>
  <si>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</si>
  <si>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</si>
  <si>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</si>
  <si>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</si>
  <si>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</si>
  <si>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</si>
  <si>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</si>
  <si>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</si>
  <si>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</si>
  <si>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</si>
  <si>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</si>
  <si>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</si>
  <si>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</si>
  <si>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</si>
  <si>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</si>
  <si>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</si>
  <si>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</si>
  <si>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</si>
  <si>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</si>
  <si>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</si>
  <si>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</si>
  <si>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</si>
  <si>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</si>
  <si>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</si>
  <si>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</si>
  <si>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</si>
  <si>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</si>
  <si>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</si>
  <si>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</si>
  <si>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</si>
  <si>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</si>
  <si>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</si>
  <si>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</si>
  <si>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</si>
  <si>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</si>
  <si>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</si>
  <si>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</si>
  <si>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</si>
  <si>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</si>
  <si>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</si>
  <si>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</si>
  <si>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</si>
  <si>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</si>
  <si>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</si>
  <si>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</si>
  <si>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</si>
  <si>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</si>
  <si>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</si>
  <si>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</si>
  <si>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</si>
  <si>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</si>
  <si>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</si>
  <si>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</si>
  <si>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</si>
  <si>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</si>
  <si>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</si>
  <si>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</si>
  <si>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</si>
  <si>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</si>
  <si>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</si>
  <si>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</si>
  <si>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</si>
  <si>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</si>
  <si>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</si>
  <si>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</si>
  <si>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</si>
  <si>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</si>
  <si>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</si>
  <si>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</si>
  <si>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</si>
  <si>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</si>
  <si>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</si>
  <si>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</si>
  <si>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</si>
  <si>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</si>
  <si>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</si>
  <si>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</si>
  <si>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</si>
  <si>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</si>
  <si>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</si>
  <si>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</si>
  <si>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</si>
  <si>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</si>
  <si>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</si>
  <si>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</si>
  <si>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</si>
  <si>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</si>
  <si>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</si>
  <si>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</si>
  <si>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</si>
  <si>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</si>
  <si>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</si>
  <si>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</si>
  <si>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</si>
  <si>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</si>
  <si>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</si>
  <si>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</si>
  <si>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</si>
  <si>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</si>
  <si>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</si>
  <si>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</si>
  <si>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</si>
  <si>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</si>
  <si>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</si>
  <si>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</si>
  <si>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</si>
  <si>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</si>
  <si>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</si>
  <si>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</si>
  <si>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</si>
  <si>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</si>
  <si>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</si>
  <si>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</si>
  <si>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</si>
  <si>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</si>
  <si>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</si>
  <si>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</si>
  <si>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</si>
  <si>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</si>
  <si>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</si>
  <si>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</si>
  <si>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</si>
  <si>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</si>
  <si>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</si>
  <si>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</si>
  <si>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</si>
  <si>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</si>
  <si>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</si>
  <si>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</si>
  <si>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</si>
  <si>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</si>
  <si>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</si>
  <si>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</si>
  <si>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</si>
  <si>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</si>
  <si>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</si>
  <si>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</si>
  <si>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</si>
  <si>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</si>
  <si>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</si>
  <si>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</si>
  <si>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</si>
  <si>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</si>
  <si>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</si>
  <si>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</si>
  <si>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</si>
  <si>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</si>
  <si>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</si>
  <si>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</si>
  <si>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</si>
  <si>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</si>
  <si>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</si>
  <si>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</si>
  <si>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</si>
  <si>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</si>
  <si>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</si>
  <si>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</si>
  <si>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</si>
  <si>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</si>
  <si>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</si>
  <si>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</si>
  <si>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</si>
  <si>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</si>
  <si>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</si>
  <si>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</si>
  <si>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</si>
  <si>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</si>
  <si>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</si>
  <si>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</si>
  <si>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</si>
  <si>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</si>
  <si>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</si>
  <si>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</si>
  <si>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</si>
  <si>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</si>
  <si>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</si>
  <si>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</si>
  <si>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</si>
  <si>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</si>
  <si>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</si>
  <si>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</si>
  <si>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</si>
  <si>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</si>
  <si>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</si>
  <si>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</si>
  <si>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</si>
  <si>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</si>
  <si>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</si>
  <si>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</si>
  <si>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</si>
  <si>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</si>
  <si>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</si>
  <si>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</si>
  <si>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</si>
  <si>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</si>
  <si>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</si>
  <si>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</si>
  <si>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</si>
  <si>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</si>
  <si>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</si>
  <si>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</si>
  <si>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</si>
  <si>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</si>
  <si>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</si>
  <si>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</si>
  <si>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</si>
  <si>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</si>
  <si>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</si>
  <si>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</si>
  <si>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</si>
  <si>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</si>
  <si>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</si>
  <si>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</si>
  <si>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</si>
  <si>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</si>
  <si>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</si>
  <si>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</si>
  <si>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</si>
  <si>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</si>
  <si>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</si>
  <si>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</si>
  <si>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</si>
  <si>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</si>
  <si>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</si>
  <si>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</si>
  <si>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</si>
  <si>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</si>
  <si>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</si>
  <si>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</si>
  <si>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</si>
  <si>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</si>
  <si>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</si>
  <si>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</si>
  <si>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</si>
  <si>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</si>
  <si>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</si>
  <si>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</si>
  <si>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</si>
  <si>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</si>
  <si>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</si>
  <si>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</si>
  <si>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</si>
  <si>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</si>
  <si>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</si>
  <si>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</si>
  <si>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</si>
  <si>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</si>
  <si>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</si>
  <si>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</si>
  <si>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</si>
  <si>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</si>
  <si>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</si>
  <si>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</si>
  <si>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</si>
  <si>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</si>
  <si>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</si>
  <si>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</si>
  <si>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</si>
  <si>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</si>
  <si>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</si>
  <si>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</si>
  <si>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</si>
  <si>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</si>
  <si>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</si>
  <si>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</si>
  <si>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</si>
  <si>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</si>
  <si>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</si>
  <si>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</si>
  <si>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</si>
  <si>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</si>
  <si>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</si>
  <si>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</si>
  <si>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</si>
  <si>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</si>
  <si>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</si>
  <si>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</si>
  <si>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</si>
  <si>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</si>
  <si>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</si>
  <si>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</si>
  <si>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</si>
  <si>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</si>
  <si>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</si>
  <si>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</si>
  <si>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</si>
  <si>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</si>
  <si>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</si>
  <si>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</si>
  <si>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</si>
  <si>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</si>
  <si>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</si>
  <si>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</si>
  <si>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</si>
  <si>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</si>
  <si>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</si>
  <si>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</si>
  <si>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</si>
  <si>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</si>
  <si>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</si>
  <si>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</si>
  <si>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</si>
  <si>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</si>
  <si>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</si>
  <si>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</si>
  <si>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</si>
  <si>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</si>
  <si>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</si>
  <si>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</si>
  <si>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</si>
  <si>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</si>
  <si>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</si>
  <si>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</si>
  <si>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</si>
  <si>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</si>
  <si>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</si>
  <si>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</si>
  <si>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</si>
  <si>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</si>
  <si>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</si>
  <si>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</si>
  <si>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</si>
  <si>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</si>
  <si>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</si>
  <si>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</si>
  <si>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</si>
  <si>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</si>
  <si>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</si>
  <si>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</si>
  <si>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</si>
  <si>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</si>
  <si>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</si>
  <si>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</si>
  <si>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</si>
  <si>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</si>
  <si>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</si>
  <si>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</si>
  <si>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</si>
  <si>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</si>
  <si>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</si>
  <si>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</si>
  <si>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</si>
  <si>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</si>
  <si>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</si>
  <si>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</si>
  <si>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</si>
  <si>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</si>
  <si>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</si>
  <si>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</si>
  <si>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</si>
  <si>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</si>
  <si>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</si>
  <si>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</si>
  <si>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</si>
  <si>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</si>
  <si>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</si>
  <si>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</si>
  <si>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</si>
  <si>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</si>
  <si>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</si>
  <si>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</si>
  <si>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</si>
  <si>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</si>
  <si>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</si>
  <si>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</si>
  <si>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</si>
  <si>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</si>
  <si>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</si>
  <si>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</si>
  <si>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</si>
  <si>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</si>
  <si>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</si>
  <si>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</si>
  <si>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</si>
  <si>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</si>
  <si>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</si>
  <si>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</si>
  <si>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</si>
  <si>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</si>
  <si>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</si>
  <si>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</si>
  <si>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</si>
  <si>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</si>
  <si>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</si>
  <si>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</si>
  <si>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</si>
  <si>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</si>
  <si>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</si>
  <si>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</si>
  <si>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</si>
  <si>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</si>
  <si>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</si>
  <si>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</si>
  <si>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</si>
  <si>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</si>
  <si>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</si>
  <si>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</si>
  <si>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</si>
  <si>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</si>
  <si>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</si>
  <si>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</si>
  <si>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</si>
  <si>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</si>
  <si>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</si>
  <si>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</si>
  <si>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</si>
  <si>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</si>
  <si>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</si>
  <si>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</si>
  <si>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</si>
  <si>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</si>
  <si>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</si>
  <si>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</si>
  <si>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</si>
  <si>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</si>
  <si>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</si>
  <si>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</si>
  <si>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</si>
  <si>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</si>
  <si>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</si>
  <si>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</si>
  <si>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</si>
  <si>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</si>
  <si>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</si>
  <si>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</si>
  <si>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</si>
  <si>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</si>
  <si>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</si>
  <si>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</si>
  <si>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</si>
  <si>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</si>
  <si>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</si>
  <si>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</si>
  <si>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</si>
  <si>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</si>
  <si>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</si>
  <si>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</si>
  <si>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</si>
  <si>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</si>
  <si>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</si>
  <si>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</si>
  <si>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</si>
  <si>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</si>
  <si>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</si>
  <si>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</si>
  <si>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</si>
  <si>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</si>
  <si>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</si>
  <si>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</si>
  <si>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</si>
  <si>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</si>
  <si>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</si>
  <si>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</si>
  <si>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</si>
  <si>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</si>
  <si>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</si>
  <si>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</si>
  <si>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</si>
  <si>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</si>
  <si>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</si>
  <si>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</si>
  <si>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</si>
  <si>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</si>
  <si>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</si>
  <si>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</si>
  <si>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</si>
  <si>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</si>
  <si>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</si>
  <si>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</si>
  <si>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</si>
  <si>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</si>
  <si>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</si>
  <si>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</si>
  <si>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</si>
  <si>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</si>
  <si>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</si>
  <si>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</si>
  <si>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</si>
  <si>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</si>
  <si>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</si>
  <si>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</si>
  <si>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</si>
  <si>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</si>
  <si>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</si>
  <si>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</si>
  <si>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</si>
  <si>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</si>
  <si>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</si>
  <si>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</si>
  <si>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</si>
  <si>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</si>
  <si>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</si>
  <si>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</si>
  <si>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</si>
  <si>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</si>
  <si>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</si>
  <si>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</si>
  <si>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</si>
  <si>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</si>
  <si>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</si>
  <si>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</si>
  <si>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</si>
  <si>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</si>
  <si>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</si>
  <si>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</si>
  <si>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</si>
  <si>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</si>
  <si>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</si>
  <si>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</si>
  <si>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</si>
  <si>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</si>
  <si>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</si>
  <si>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</si>
  <si>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</si>
  <si>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</si>
  <si>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</si>
  <si>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</si>
  <si>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</si>
  <si>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</si>
  <si>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</si>
  <si>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</si>
  <si>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</si>
  <si>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</si>
  <si>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</si>
  <si>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</si>
  <si>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</si>
  <si>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</si>
  <si>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</si>
  <si>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</si>
  <si>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</si>
  <si>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</si>
  <si>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</si>
  <si>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</si>
  <si>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</si>
  <si>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</si>
  <si>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</si>
  <si>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</si>
  <si>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</si>
  <si>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</si>
  <si>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</si>
  <si>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</si>
  <si>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</si>
  <si>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</si>
  <si>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</si>
  <si>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</si>
  <si>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</si>
  <si>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</si>
  <si>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</si>
  <si>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</si>
  <si>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</si>
  <si>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</si>
  <si>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</si>
  <si>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</si>
  <si>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</si>
  <si>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</si>
  <si>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</si>
  <si>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</si>
  <si>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</si>
  <si>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</si>
  <si>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</si>
  <si>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</si>
  <si>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</si>
  <si>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</si>
  <si>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</si>
  <si>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</si>
  <si>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</si>
  <si>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</si>
  <si>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</si>
  <si>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</si>
  <si>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</si>
  <si>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</si>
  <si>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</si>
  <si>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</si>
  <si>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</si>
  <si>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</si>
  <si>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</si>
  <si>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</si>
  <si>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</si>
  <si>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</si>
  <si>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</si>
  <si>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</si>
  <si>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</si>
  <si>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</si>
  <si>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</si>
  <si>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</si>
  <si>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</si>
  <si>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</si>
  <si>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</si>
  <si>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</si>
  <si>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</si>
  <si>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</si>
  <si>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</si>
  <si>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</si>
  <si>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</si>
  <si>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</si>
  <si>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</si>
  <si>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</si>
  <si>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</si>
  <si>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</si>
  <si>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</si>
  <si>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</si>
  <si>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</si>
  <si>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</si>
  <si>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</si>
  <si>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</si>
  <si>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</si>
  <si>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</si>
  <si>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</si>
  <si>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</si>
  <si>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</si>
  <si>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</si>
  <si>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</si>
  <si>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</si>
  <si>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</si>
  <si>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</si>
  <si>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</si>
  <si>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</si>
  <si>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</si>
  <si>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</si>
  <si>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</si>
  <si>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</si>
  <si>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</si>
  <si>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</si>
  <si>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</si>
  <si>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</si>
  <si>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</si>
  <si>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</si>
  <si>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</si>
  <si>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</si>
  <si>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</si>
  <si>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</si>
  <si>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</si>
  <si>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</si>
  <si>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</si>
  <si>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</si>
  <si>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</si>
  <si>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</si>
  <si>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</si>
  <si>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</si>
  <si>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</si>
  <si>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</si>
  <si>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</si>
  <si>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</si>
  <si>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</si>
  <si>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</si>
  <si>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</si>
  <si>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</si>
  <si>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</si>
  <si>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</si>
  <si>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</si>
  <si>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</si>
  <si>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</si>
  <si>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</si>
  <si>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</si>
  <si>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</si>
  <si>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</si>
  <si>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</si>
  <si>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</si>
  <si>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</si>
  <si>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</si>
  <si>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</si>
  <si>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</si>
  <si>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</si>
  <si>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</si>
  <si>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</si>
  <si>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</si>
  <si>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</si>
  <si>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</si>
  <si>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</si>
  <si>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</si>
  <si>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</si>
  <si>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</si>
  <si>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</si>
  <si>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</si>
  <si>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</si>
  <si>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</si>
  <si>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</si>
  <si>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</si>
  <si>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</si>
  <si>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</si>
  <si>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</si>
  <si>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</si>
  <si>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</si>
  <si>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</si>
  <si>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</si>
  <si>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</si>
  <si>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</si>
  <si>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</si>
  <si>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</si>
  <si>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</si>
  <si>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</si>
  <si>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</si>
  <si>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</si>
  <si>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</si>
  <si>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</si>
  <si>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</si>
  <si>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</si>
  <si>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</si>
  <si>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</si>
  <si>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</si>
  <si>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</si>
  <si>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</si>
  <si>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</si>
  <si>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</si>
  <si>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</si>
  <si>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</si>
  <si>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</si>
  <si>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</si>
  <si>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</si>
  <si>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</si>
  <si>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</si>
  <si>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</si>
  <si>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</si>
  <si>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</si>
  <si>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</si>
  <si>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</si>
  <si>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</si>
  <si>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</si>
  <si>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</si>
  <si>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</si>
  <si>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</si>
  <si>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</si>
  <si>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</si>
  <si>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</si>
  <si>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</si>
  <si>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</si>
  <si>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</si>
  <si>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</si>
  <si>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</si>
  <si>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</si>
  <si>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</si>
  <si>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</si>
  <si>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</si>
  <si>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</si>
  <si>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</si>
  <si>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</si>
  <si>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</si>
  <si>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</si>
  <si>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</si>
  <si>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</si>
  <si>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</si>
  <si>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</si>
  <si>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</si>
  <si>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</si>
  <si>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</si>
  <si>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</si>
  <si>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</si>
  <si>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</si>
  <si>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</si>
  <si>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</si>
  <si>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</si>
  <si>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</si>
  <si>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</si>
  <si>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</si>
  <si>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</si>
  <si>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</si>
  <si>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</si>
  <si>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</si>
  <si>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</si>
  <si>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</si>
  <si>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</si>
  <si>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</si>
  <si>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</si>
  <si>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</si>
  <si>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</si>
  <si>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</si>
  <si>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</si>
  <si>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</si>
  <si>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</si>
  <si>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</si>
  <si>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</si>
  <si>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</si>
  <si>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</si>
  <si>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</si>
  <si>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</si>
  <si>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</si>
  <si>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</si>
  <si>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</si>
  <si>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</si>
  <si>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</si>
  <si>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</si>
  <si>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</si>
  <si>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</si>
  <si>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</si>
  <si>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</si>
  <si>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</si>
  <si>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</si>
  <si>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</si>
  <si>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</si>
  <si>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</si>
  <si>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</si>
  <si>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</si>
  <si>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</si>
  <si>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</si>
  <si>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</si>
  <si>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</si>
  <si>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</si>
  <si>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</si>
  <si>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</si>
  <si>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</si>
  <si>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</si>
  <si>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</si>
  <si>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</si>
  <si>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</si>
  <si>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</si>
  <si>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</si>
  <si>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</si>
  <si>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</si>
  <si>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</si>
  <si>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</si>
  <si>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</si>
  <si>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</si>
  <si>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</si>
  <si>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</si>
  <si>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</si>
  <si>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</si>
  <si>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</si>
  <si>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</si>
  <si>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</si>
  <si>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</si>
  <si>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</si>
  <si>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</si>
  <si>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</si>
  <si>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</si>
  <si>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</si>
  <si>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</si>
  <si>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</si>
  <si>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</si>
  <si>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</si>
  <si>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</si>
  <si>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</si>
  <si>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</si>
  <si>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</si>
  <si>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</si>
  <si>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</si>
  <si>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</si>
  <si>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</si>
  <si>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</si>
  <si>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</si>
  <si>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</si>
  <si>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</si>
  <si>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</si>
  <si>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</si>
  <si>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</si>
  <si>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</si>
  <si>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</si>
  <si>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</si>
  <si>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</si>
  <si>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</si>
  <si>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</si>
  <si>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</si>
  <si>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</si>
  <si>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</si>
  <si>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</si>
  <si>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</si>
  <si>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</si>
  <si>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</si>
  <si>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</si>
  <si>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</si>
  <si>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</si>
  <si>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</si>
  <si>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</si>
  <si>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</si>
  <si>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</si>
  <si>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</si>
  <si>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</si>
  <si>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</si>
  <si>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</si>
  <si>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</si>
  <si>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</si>
  <si>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</si>
  <si>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</si>
  <si>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</si>
  <si>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</si>
  <si>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</si>
  <si>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</si>
  <si>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</si>
  <si>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</si>
  <si>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</si>
  <si>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</si>
  <si>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</si>
  <si>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</si>
  <si>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</si>
  <si>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</si>
  <si>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</si>
  <si>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</si>
  <si>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</si>
  <si>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</si>
  <si>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</si>
  <si>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</si>
  <si>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</si>
  <si>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</si>
  <si>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</si>
  <si>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</si>
  <si>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</si>
  <si>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</si>
  <si>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</si>
  <si>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</si>
  <si>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</si>
  <si>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</si>
  <si>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</si>
  <si>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</si>
  <si>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</si>
  <si>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</si>
  <si>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</si>
  <si>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</si>
  <si>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</si>
  <si>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</si>
  <si>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</si>
  <si>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</si>
  <si>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</si>
  <si>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</si>
  <si>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</si>
  <si>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</si>
  <si>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</si>
  <si>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</si>
  <si>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</si>
  <si>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</si>
  <si>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</si>
  <si>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</si>
  <si>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</si>
  <si>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</si>
  <si>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</si>
  <si>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</si>
  <si>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</si>
  <si>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</si>
  <si>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</si>
  <si>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</si>
  <si>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</si>
  <si>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</si>
  <si>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</si>
  <si>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</si>
  <si>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</si>
  <si>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</si>
  <si>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</si>
  <si>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</si>
  <si>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</si>
  <si>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</si>
  <si>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</si>
  <si>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</si>
  <si>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</si>
  <si>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</si>
  <si>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</si>
  <si>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</si>
  <si>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</si>
  <si>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</si>
  <si>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</si>
  <si>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</si>
  <si>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</si>
  <si>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</si>
  <si>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</si>
  <si>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</si>
  <si>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</si>
  <si>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</si>
  <si>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</si>
  <si>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</si>
  <si>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</si>
  <si>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</si>
  <si>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</si>
  <si>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</si>
  <si>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</si>
  <si>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</si>
  <si>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</si>
  <si>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</si>
  <si>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</si>
  <si>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</si>
  <si>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</si>
  <si>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</si>
  <si>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</si>
  <si>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</si>
  <si>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</si>
  <si>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</si>
  <si>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</si>
  <si>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</si>
  <si>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</si>
  <si>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</si>
  <si>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</si>
  <si>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</si>
  <si>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</si>
  <si>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</si>
  <si>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</si>
  <si>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</si>
  <si>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</si>
  <si>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</si>
  <si>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</si>
  <si>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</si>
  <si>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</si>
  <si>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</si>
  <si>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</si>
  <si>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</si>
  <si>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</si>
  <si>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</si>
  <si>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</si>
  <si>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</si>
  <si>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</si>
  <si>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</si>
  <si>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</si>
  <si>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</si>
  <si>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</si>
  <si>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</si>
  <si>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</si>
  <si>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</si>
  <si>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</si>
  <si>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</si>
  <si>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</si>
  <si>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</si>
  <si>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</si>
  <si>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</si>
  <si>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</si>
  <si>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</si>
  <si>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</si>
  <si>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</si>
  <si>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</si>
  <si>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</si>
  <si>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</si>
  <si>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</si>
  <si>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</si>
  <si>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</si>
  <si>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</si>
  <si>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</si>
  <si>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</si>
  <si>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</si>
  <si>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</si>
  <si>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</si>
  <si>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</si>
  <si>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</si>
  <si>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</si>
  <si>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</si>
  <si>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</si>
  <si>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</si>
  <si>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</si>
  <si>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</si>
  <si>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</si>
  <si>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</si>
  <si>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</si>
  <si>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</si>
  <si>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</si>
  <si>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</si>
  <si>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</si>
  <si>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</si>
  <si>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</si>
  <si>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</si>
  <si>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</si>
  <si>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</si>
  <si>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</si>
  <si>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</si>
  <si>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</si>
  <si>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</si>
  <si>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</si>
  <si>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</si>
  <si>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</si>
  <si>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</si>
  <si>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</si>
  <si>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</si>
  <si>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</si>
  <si>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</si>
  <si>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</si>
  <si>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</si>
  <si>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</si>
  <si>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</si>
  <si>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</si>
  <si>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</si>
  <si>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</si>
  <si>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</si>
  <si>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</si>
  <si>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</si>
  <si>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</si>
  <si>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</si>
  <si>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</si>
  <si>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</si>
  <si>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</si>
  <si>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</si>
  <si>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</si>
  <si>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</si>
  <si>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</si>
  <si>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</si>
  <si>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</si>
  <si>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</si>
  <si>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</si>
  <si>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</si>
  <si>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</si>
  <si>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</si>
  <si>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</si>
  <si>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</si>
  <si>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</si>
  <si>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</si>
  <si>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</si>
  <si>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</si>
  <si>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</si>
  <si>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</si>
  <si>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</si>
  <si>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</si>
  <si>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</si>
  <si>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</si>
  <si>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</si>
  <si>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</si>
  <si>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</si>
  <si>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</si>
  <si>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</si>
  <si>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</si>
  <si>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</si>
  <si>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</si>
  <si>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</si>
  <si>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</si>
  <si>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</si>
  <si>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</si>
  <si>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</si>
  <si>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</si>
  <si>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</si>
  <si>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</si>
  <si>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</si>
  <si>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</si>
  <si>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</si>
  <si>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</si>
  <si>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</si>
  <si>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</si>
  <si>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</si>
  <si>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</si>
  <si>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</si>
  <si>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</si>
  <si>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</si>
  <si>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</si>
  <si>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</si>
  <si>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</si>
  <si>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</si>
  <si>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</si>
  <si>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</si>
  <si>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</si>
  <si>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</si>
  <si>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</si>
  <si>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</si>
  <si>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</si>
  <si>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</si>
  <si>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</si>
  <si>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</si>
  <si>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</si>
  <si>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</si>
  <si>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</si>
  <si>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</si>
  <si>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</si>
  <si>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</si>
  <si>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</si>
  <si>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</si>
  <si>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</si>
  <si>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</si>
  <si>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</si>
  <si>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</si>
  <si>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</si>
  <si>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</si>
  <si>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</si>
  <si>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</si>
  <si>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</si>
  <si>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</si>
  <si>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</si>
  <si>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</si>
  <si>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</si>
  <si>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</si>
  <si>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</si>
  <si>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</si>
  <si>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</si>
  <si>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</si>
  <si>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</si>
  <si>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</si>
  <si>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</si>
  <si>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</si>
  <si>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</si>
  <si>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</si>
  <si>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</si>
  <si>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</si>
  <si>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</si>
  <si>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</si>
  <si>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</si>
  <si>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</si>
  <si>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</si>
  <si>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</si>
  <si>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</si>
  <si>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</si>
  <si>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</si>
  <si>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</si>
  <si>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</si>
  <si>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</si>
  <si>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</si>
  <si>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</si>
  <si>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</si>
  <si>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</si>
  <si>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</si>
  <si>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</si>
  <si>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</si>
  <si>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</si>
  <si>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</si>
  <si>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</si>
  <si>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</si>
  <si>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</si>
  <si>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</si>
  <si>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</si>
  <si>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</si>
  <si>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</si>
  <si>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</si>
  <si>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</si>
  <si>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</si>
  <si>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</si>
  <si>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</si>
  <si>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</si>
  <si>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</si>
  <si>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</si>
  <si>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</si>
  <si>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</si>
  <si>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</si>
  <si>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</si>
  <si>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</si>
  <si>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</si>
  <si>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</si>
  <si>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</si>
  <si>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</si>
  <si>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</si>
  <si>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</si>
  <si>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</si>
  <si>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</si>
  <si>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</si>
  <si>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</si>
  <si>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</si>
  <si>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</si>
  <si>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</si>
  <si>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</si>
  <si>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</si>
  <si>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</si>
  <si>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</si>
  <si>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</si>
  <si>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</si>
  <si>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</si>
  <si>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</si>
  <si>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</si>
  <si>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</si>
  <si>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</si>
  <si>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</si>
  <si>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</si>
  <si>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</si>
  <si>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</si>
  <si>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</si>
  <si>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</si>
  <si>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</si>
  <si>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</si>
  <si>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</si>
  <si>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</si>
  <si>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</si>
  <si>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</si>
  <si>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</si>
  <si>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</si>
  <si>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</si>
  <si>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</si>
  <si>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</si>
  <si>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</si>
  <si>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</si>
  <si>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</si>
  <si>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</si>
  <si>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</si>
  <si>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</si>
  <si>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</si>
  <si>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</si>
  <si>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</si>
  <si>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</si>
  <si>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</si>
  <si>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</si>
  <si>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</si>
  <si>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</si>
  <si>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</si>
  <si>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</si>
  <si>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</si>
  <si>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</si>
  <si>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</si>
  <si>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</si>
  <si>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</si>
  <si>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</si>
  <si>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</si>
  <si>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</si>
  <si>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</si>
  <si>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</si>
  <si>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</si>
  <si>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</si>
  <si>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</si>
  <si>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</si>
  <si>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</si>
  <si>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</si>
  <si>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</si>
  <si>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</si>
  <si>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</si>
  <si>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</si>
  <si>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</si>
  <si>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</si>
  <si>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</si>
  <si>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</si>
  <si>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</si>
  <si>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</si>
  <si>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</si>
  <si>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</si>
  <si>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</si>
  <si>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</si>
  <si>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</si>
  <si>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</si>
  <si>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</si>
  <si>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</si>
  <si>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</si>
  <si>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</si>
  <si>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</si>
  <si>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</si>
  <si>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</si>
  <si>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</si>
  <si>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</si>
  <si>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</si>
  <si>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</si>
  <si>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</si>
  <si>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</si>
  <si>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</si>
  <si>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</si>
  <si>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</si>
  <si>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</si>
  <si>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</si>
  <si>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</si>
  <si>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</si>
  <si>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</si>
  <si>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</si>
  <si>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</si>
  <si>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</si>
  <si>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</si>
  <si>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</si>
  <si>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</si>
  <si>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</si>
  <si>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</si>
  <si>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</si>
  <si>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</si>
  <si>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</si>
  <si>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</si>
  <si>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</si>
  <si>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</si>
  <si>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</si>
  <si>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</si>
  <si>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</si>
  <si>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</si>
  <si>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</si>
  <si>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</si>
  <si>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</si>
  <si>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</si>
  <si>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</si>
  <si>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</si>
  <si>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</si>
  <si>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</si>
  <si>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</si>
  <si>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</si>
  <si>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</si>
  <si>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</si>
  <si>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</si>
  <si>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</si>
  <si>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</si>
  <si>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</si>
  <si>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</si>
  <si>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</si>
  <si>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</si>
  <si>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</si>
  <si>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</si>
  <si>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</si>
  <si>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</si>
  <si>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</si>
  <si>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</si>
  <si>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</si>
  <si>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</si>
  <si>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</si>
  <si>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</si>
  <si>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</si>
  <si>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</si>
  <si>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</si>
  <si>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</si>
  <si>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</si>
  <si>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</si>
  <si>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</si>
  <si>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</si>
  <si>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</si>
  <si>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</si>
  <si>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</si>
  <si>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</si>
  <si>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</si>
  <si>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</si>
  <si>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</si>
  <si>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</si>
  <si>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</si>
  <si>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</si>
  <si>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</si>
  <si>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</si>
  <si>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</si>
  <si>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</si>
  <si>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</si>
  <si>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</si>
  <si>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</si>
  <si>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</si>
  <si>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</si>
  <si>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</si>
  <si>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</si>
  <si>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</si>
  <si>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</si>
  <si>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</si>
  <si>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</si>
  <si>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</si>
  <si>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</si>
  <si>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</si>
  <si>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</si>
  <si>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</si>
  <si>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</si>
  <si>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</si>
  <si>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</si>
  <si>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</si>
  <si>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</si>
  <si>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</si>
  <si>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</si>
  <si>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</si>
  <si>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</si>
  <si>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</si>
  <si>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</si>
  <si>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</si>
  <si>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</si>
  <si>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</si>
  <si>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</si>
  <si>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</si>
  <si>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</si>
  <si>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</si>
  <si>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</si>
  <si>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</si>
  <si>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</si>
  <si>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</si>
  <si>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</si>
  <si>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</si>
  <si>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</si>
  <si>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</si>
  <si>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</si>
  <si>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</si>
  <si>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</si>
  <si>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</si>
  <si>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</si>
  <si>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</si>
  <si>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</si>
  <si>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</si>
  <si>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</si>
  <si>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</si>
  <si>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</si>
  <si>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</si>
  <si>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</si>
  <si>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</si>
  <si>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</si>
  <si>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</si>
  <si>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</si>
  <si>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</si>
  <si>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</si>
  <si>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</si>
  <si>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</si>
  <si>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</si>
  <si>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</si>
  <si>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</si>
  <si>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</si>
  <si>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</si>
  <si>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</si>
  <si>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</si>
  <si>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</si>
  <si>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</si>
  <si>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</si>
  <si>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</si>
  <si>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</si>
  <si>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</si>
  <si>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</si>
  <si>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</si>
  <si>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</si>
  <si>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</si>
  <si>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</si>
  <si>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</si>
  <si>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</si>
  <si>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</si>
  <si>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</si>
  <si>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</si>
  <si>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</si>
  <si>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</si>
  <si>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</si>
  <si>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</si>
  <si>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</si>
  <si>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</si>
  <si>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</si>
  <si>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</si>
  <si>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</si>
  <si>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</si>
  <si>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</si>
  <si>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</si>
  <si>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</si>
  <si>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</si>
  <si>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</si>
  <si>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</si>
  <si>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</si>
  <si>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</si>
  <si>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</si>
  <si>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</si>
  <si>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</si>
  <si>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</si>
  <si>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</si>
  <si>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</si>
  <si>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</si>
  <si>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</si>
  <si>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</si>
  <si>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</si>
  <si>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</si>
  <si>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</si>
  <si>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</si>
  <si>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</si>
  <si>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</si>
  <si>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</si>
  <si>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</si>
  <si>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</si>
  <si>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</si>
  <si>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</si>
  <si>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</si>
  <si>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</si>
  <si>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</si>
  <si>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</si>
  <si>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</si>
  <si>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</si>
  <si>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</si>
  <si>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</si>
  <si>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</si>
  <si>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</si>
  <si>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</si>
  <si>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</si>
  <si>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</si>
  <si>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</si>
  <si>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</si>
  <si>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</si>
  <si>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</si>
  <si>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</si>
  <si>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</si>
  <si>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</si>
  <si>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</si>
  <si>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</si>
  <si>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</si>
  <si>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</si>
  <si>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</si>
  <si>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</si>
  <si>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</si>
  <si>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</si>
  <si>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</si>
  <si>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</si>
  <si>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</si>
  <si>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</si>
  <si>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</si>
  <si>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</si>
  <si>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</si>
  <si>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</si>
  <si>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</si>
  <si>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</si>
  <si>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</si>
  <si>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</si>
  <si>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</si>
  <si>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</si>
  <si>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</si>
  <si>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</si>
  <si>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</si>
  <si>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</si>
  <si>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</si>
  <si>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</si>
  <si>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</si>
  <si>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</si>
  <si>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</si>
  <si>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</si>
  <si>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</si>
  <si>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</si>
  <si>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</si>
  <si>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</si>
  <si>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</si>
  <si>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</si>
  <si>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</si>
  <si>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</si>
  <si>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</si>
  <si>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</si>
  <si>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</si>
  <si>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</si>
  <si>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</si>
  <si>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</si>
  <si>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</si>
  <si>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</si>
  <si>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</si>
  <si>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</si>
  <si>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</si>
  <si>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</si>
  <si>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</si>
  <si>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</si>
  <si>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</si>
  <si>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</si>
  <si>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</si>
  <si>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</si>
  <si>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</si>
  <si>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</si>
  <si>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</si>
  <si>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</si>
  <si>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</si>
  <si>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</si>
  <si>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</si>
  <si>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</si>
  <si>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</si>
  <si>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</si>
  <si>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</si>
  <si>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</si>
  <si>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</si>
  <si>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</si>
  <si>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</si>
  <si>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</si>
  <si>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</si>
  <si>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</si>
  <si>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</si>
  <si>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</si>
  <si>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</si>
  <si>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</si>
  <si>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</si>
  <si>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</si>
  <si>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</si>
  <si>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</si>
  <si>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</si>
  <si>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</si>
  <si>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</si>
  <si>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</si>
  <si>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</si>
  <si>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</si>
  <si>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</si>
  <si>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</si>
  <si>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</si>
  <si>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</si>
  <si>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</si>
  <si>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</si>
  <si>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</si>
  <si>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</si>
  <si>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</si>
  <si>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</si>
  <si>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</si>
  <si>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</si>
  <si>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</si>
  <si>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</si>
  <si>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</si>
  <si>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</si>
  <si>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</si>
  <si>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</si>
  <si>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</si>
  <si>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</si>
  <si>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</si>
  <si>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</si>
  <si>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</si>
  <si>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</si>
  <si>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</si>
  <si>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</si>
  <si>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</si>
  <si>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</si>
  <si>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</si>
  <si>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</si>
  <si>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</si>
  <si>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</si>
  <si>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</si>
  <si>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</si>
  <si>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</si>
  <si>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</si>
  <si>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</si>
  <si>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</si>
  <si>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</si>
  <si>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</si>
  <si>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</si>
  <si>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</si>
  <si>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</si>
  <si>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</si>
  <si>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</si>
  <si>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</si>
  <si>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</si>
  <si>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</si>
  <si>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</si>
  <si>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</si>
  <si>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</si>
  <si>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</si>
  <si>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</si>
  <si>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</si>
  <si>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</si>
  <si>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</si>
  <si>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</si>
  <si>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</si>
  <si>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</si>
  <si>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</si>
  <si>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</si>
  <si>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</si>
  <si>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</si>
  <si>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</si>
  <si>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</si>
  <si>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</si>
  <si>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</si>
  <si>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</si>
  <si>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</si>
  <si>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</si>
  <si>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</si>
  <si>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</si>
  <si>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</si>
  <si>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</si>
  <si>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</si>
  <si>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</si>
  <si>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</si>
  <si>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</si>
  <si>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</si>
  <si>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</si>
  <si>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</si>
  <si>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</si>
  <si>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</si>
  <si>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</si>
  <si>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</si>
  <si>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</si>
  <si>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</si>
  <si>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</si>
  <si>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</si>
  <si>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</si>
  <si>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</si>
  <si>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</si>
  <si>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</si>
  <si>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</si>
  <si>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</si>
  <si>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</si>
  <si>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</si>
  <si>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</si>
  <si>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</si>
  <si>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</si>
  <si>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</si>
  <si>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</si>
  <si>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</si>
  <si>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</si>
  <si>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</si>
  <si>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</si>
  <si>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</si>
  <si>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</si>
  <si>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</si>
  <si>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</si>
  <si>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</si>
  <si>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</si>
  <si>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</si>
  <si>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</si>
  <si>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</si>
  <si>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</si>
  <si>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</si>
  <si>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</si>
  <si>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</si>
  <si>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</si>
  <si>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</si>
  <si>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</si>
  <si>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</si>
  <si>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</si>
  <si>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</si>
  <si>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</si>
  <si>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</si>
  <si>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</si>
  <si>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</si>
  <si>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</si>
  <si>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</si>
  <si>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</si>
  <si>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</si>
  <si>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</si>
  <si>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</si>
  <si>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</si>
  <si>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</si>
  <si>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</si>
  <si>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</si>
  <si>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</si>
  <si>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</si>
  <si>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</si>
  <si>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</si>
  <si>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</si>
  <si>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</si>
  <si>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</si>
  <si>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</si>
  <si>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</si>
  <si>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</si>
  <si>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</si>
  <si>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</si>
  <si>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</si>
  <si>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</si>
  <si>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</si>
  <si>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</si>
  <si>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</si>
  <si>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</si>
  <si>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</si>
  <si>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</si>
  <si>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</si>
  <si>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</si>
  <si>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</si>
  <si>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</si>
  <si>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</si>
  <si>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</si>
  <si>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</si>
  <si>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</si>
  <si>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</si>
  <si>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</si>
  <si>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</si>
  <si>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</si>
  <si>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</si>
  <si>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</si>
  <si>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</si>
  <si>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</si>
  <si>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</si>
  <si>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</si>
  <si>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</si>
  <si>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</si>
  <si>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</si>
  <si>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</si>
  <si>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</si>
  <si>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</si>
  <si>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</si>
  <si>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</si>
  <si>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</si>
  <si>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</si>
  <si>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</si>
  <si>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</si>
  <si>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</si>
  <si>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</si>
  <si>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</si>
  <si>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</si>
  <si>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</si>
  <si>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</si>
  <si>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</si>
  <si>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</si>
  <si>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</si>
  <si>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</si>
  <si>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</si>
  <si>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</si>
  <si>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</si>
  <si>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</si>
  <si>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</si>
  <si>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</si>
  <si>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</si>
  <si>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</si>
  <si>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</si>
  <si>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</si>
  <si>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</si>
  <si>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</si>
  <si>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</si>
  <si>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</si>
  <si>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</si>
  <si>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</si>
  <si>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</si>
  <si>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</si>
  <si>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</si>
  <si>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</si>
  <si>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</si>
  <si>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</si>
  <si>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</si>
  <si>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</si>
  <si>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</si>
  <si>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</si>
  <si>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</si>
  <si>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</si>
  <si>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</si>
  <si>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</si>
  <si>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</si>
  <si>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</si>
  <si>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</si>
  <si>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</si>
  <si>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</si>
  <si>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</si>
  <si>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</si>
  <si>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</si>
  <si>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</si>
  <si>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</si>
  <si>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</si>
  <si>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</si>
  <si>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</si>
  <si>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</si>
  <si>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</si>
  <si>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</si>
  <si>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</si>
  <si>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</si>
  <si>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</si>
  <si>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</si>
  <si>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</si>
  <si>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</si>
  <si>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</si>
  <si>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</si>
  <si>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</si>
  <si>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</si>
  <si>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</si>
  <si>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</si>
  <si>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</si>
  <si>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</si>
  <si>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</si>
  <si>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</si>
  <si>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</si>
  <si>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</si>
  <si>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</si>
  <si>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</si>
  <si>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</si>
  <si>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</si>
  <si>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</si>
  <si>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</si>
  <si>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</si>
  <si>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</si>
  <si>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</si>
  <si>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</si>
  <si>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</si>
  <si>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</si>
  <si>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</si>
  <si>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</si>
  <si>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</si>
  <si>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</si>
  <si>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</si>
  <si>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</si>
  <si>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</si>
  <si>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</si>
  <si>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</si>
  <si>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</si>
  <si>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</si>
  <si>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</si>
  <si>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</si>
  <si>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</si>
  <si>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</si>
  <si>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</si>
  <si>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</si>
  <si>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</si>
  <si>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</si>
  <si>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</si>
  <si>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</si>
  <si>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</si>
  <si>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</si>
  <si>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</si>
  <si>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</si>
  <si>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</si>
  <si>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</si>
  <si>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</si>
  <si>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</si>
  <si>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</si>
  <si>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</si>
  <si>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</si>
  <si>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</si>
  <si>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</si>
  <si>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</si>
  <si>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</si>
  <si>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</si>
  <si>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</si>
  <si>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</si>
  <si>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</si>
  <si>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</si>
  <si>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</si>
  <si>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</si>
  <si>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</si>
  <si>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</si>
  <si>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</si>
  <si>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</si>
  <si>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</si>
  <si>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</si>
  <si>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</si>
  <si>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</si>
  <si>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</si>
  <si>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</si>
  <si>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</si>
  <si>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</si>
  <si>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</si>
  <si>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</si>
  <si>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</si>
  <si>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</si>
  <si>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</si>
  <si>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</si>
  <si>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</si>
  <si>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</si>
  <si>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</si>
  <si>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</si>
  <si>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</si>
  <si>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</si>
  <si>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</si>
  <si>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</si>
  <si>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</si>
  <si>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</si>
  <si>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</si>
  <si>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</si>
  <si>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</si>
  <si>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</si>
  <si>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</si>
  <si>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</si>
  <si>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</si>
  <si>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</si>
  <si>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</si>
  <si>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</si>
  <si>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</si>
  <si>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</si>
  <si>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</si>
  <si>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</si>
  <si>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</si>
  <si>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</si>
  <si>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</si>
  <si>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</si>
  <si>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</si>
  <si>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</si>
  <si>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</si>
  <si>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</si>
  <si>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</si>
  <si>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</si>
  <si>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</si>
  <si>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</si>
  <si>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</si>
  <si>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</si>
  <si>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</si>
  <si>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</si>
  <si>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</si>
  <si>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</si>
  <si>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</si>
  <si>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</si>
  <si>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</si>
  <si>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</si>
  <si>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</si>
  <si>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</si>
  <si>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</si>
  <si>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</si>
  <si>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</si>
  <si>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</si>
  <si>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</si>
  <si>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</si>
  <si>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</si>
  <si>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</si>
  <si>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</si>
  <si>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</si>
  <si>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</si>
  <si>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</si>
  <si>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</si>
  <si>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</si>
  <si>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</si>
  <si>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</si>
  <si>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</si>
  <si>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</si>
  <si>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</si>
  <si>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</si>
  <si>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</si>
  <si>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</si>
  <si>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</si>
  <si>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</si>
  <si>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</si>
  <si>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</si>
  <si>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</si>
  <si>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</si>
  <si>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</si>
  <si>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</si>
  <si>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</si>
  <si>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</si>
  <si>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</si>
  <si>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</si>
  <si>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</si>
  <si>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</si>
  <si>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</si>
  <si>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</si>
  <si>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</si>
  <si>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</si>
  <si>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</si>
  <si>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</si>
  <si>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</si>
  <si>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</si>
  <si>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</si>
  <si>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</si>
  <si>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</si>
  <si>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</si>
  <si>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</si>
  <si>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</si>
  <si>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</si>
  <si>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</si>
  <si>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</si>
  <si>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</si>
  <si>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</si>
  <si>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</si>
  <si>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</si>
  <si>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</si>
  <si>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</si>
  <si>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</si>
  <si>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</si>
  <si>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</si>
  <si>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</si>
  <si>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</si>
  <si>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</si>
  <si>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</si>
  <si>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</si>
  <si>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</si>
  <si>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</si>
  <si>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</si>
  <si>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</si>
  <si>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</si>
  <si>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</si>
  <si>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</si>
  <si>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</si>
  <si>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</si>
  <si>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</si>
  <si>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</si>
  <si>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</si>
  <si>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</si>
  <si>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</si>
  <si>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</si>
  <si>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</si>
  <si>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</si>
  <si>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</si>
  <si>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</si>
  <si>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</si>
  <si>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</si>
  <si>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</si>
  <si>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</si>
  <si>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</si>
  <si>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</si>
  <si>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</si>
  <si>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</si>
  <si>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</si>
  <si>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</si>
  <si>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</si>
  <si>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</si>
  <si>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</si>
  <si>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</si>
  <si>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</si>
  <si>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</si>
  <si>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</si>
  <si>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</si>
  <si>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</si>
  <si>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</si>
  <si>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</si>
  <si>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</si>
  <si>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</si>
  <si>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</si>
  <si>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</si>
  <si>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</si>
  <si>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</si>
  <si>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</si>
  <si>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</si>
  <si>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</si>
  <si>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</si>
  <si>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</si>
  <si>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</si>
  <si>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</si>
  <si>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</si>
  <si>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</si>
  <si>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</si>
  <si>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</si>
  <si>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</si>
  <si>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</si>
  <si>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</si>
  <si>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</si>
  <si>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</si>
  <si>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</si>
  <si>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</si>
  <si>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</si>
  <si>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</si>
  <si>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</si>
  <si>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</si>
  <si>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</si>
  <si>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</si>
  <si>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</si>
  <si>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</si>
  <si>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</si>
  <si>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</si>
  <si>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</si>
  <si>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</si>
  <si>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</si>
  <si>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</si>
  <si>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</si>
  <si>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</si>
  <si>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</si>
  <si>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</si>
  <si>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</si>
  <si>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</si>
  <si>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</si>
  <si>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</si>
  <si>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</si>
  <si>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</si>
  <si>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</si>
  <si>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</si>
  <si>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</si>
  <si>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</si>
  <si>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</si>
  <si>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</si>
  <si>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</si>
  <si>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</si>
  <si>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</si>
  <si>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</si>
  <si>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</si>
  <si>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</si>
  <si>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</si>
  <si>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</si>
  <si>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</si>
  <si>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</si>
  <si>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</si>
  <si>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</si>
  <si>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</si>
  <si>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</si>
  <si>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</si>
  <si>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</si>
  <si>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</si>
  <si>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</si>
  <si>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</si>
  <si>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</si>
  <si>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</si>
  <si>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</si>
  <si>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</si>
  <si>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</si>
  <si>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</si>
  <si>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</si>
  <si>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</si>
  <si>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</si>
  <si>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</si>
  <si>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</si>
  <si>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</si>
  <si>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</si>
  <si>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</si>
  <si>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</si>
  <si>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</si>
  <si>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</si>
  <si>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</si>
  <si>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</si>
  <si>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</si>
  <si>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</si>
  <si>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</si>
  <si>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</si>
  <si>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</si>
  <si>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</si>
  <si>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</si>
  <si>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</si>
  <si>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</si>
  <si>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</si>
  <si>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</si>
  <si>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</si>
  <si>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</si>
  <si>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</si>
  <si>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</si>
  <si>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</si>
  <si>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</si>
  <si>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</si>
  <si>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</si>
  <si>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</si>
  <si>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</si>
  <si>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</si>
  <si>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</si>
  <si>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</si>
  <si>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</si>
  <si>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</si>
  <si>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</si>
  <si>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</si>
  <si>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</si>
  <si>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</si>
  <si>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</si>
  <si>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</si>
  <si>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</si>
  <si>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</si>
  <si>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</si>
  <si>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</si>
  <si>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</si>
  <si>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</si>
  <si>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</si>
  <si>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</si>
  <si>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</si>
  <si>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</si>
  <si>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</si>
  <si>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</si>
  <si>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</si>
  <si>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</si>
  <si>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</si>
  <si>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</si>
  <si>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</si>
  <si>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</si>
  <si>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</si>
  <si>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</si>
  <si>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</si>
  <si>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</si>
  <si>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</si>
  <si>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</si>
  <si>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</si>
  <si>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</si>
  <si>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</si>
  <si>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</si>
  <si>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</si>
  <si>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</si>
  <si>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</si>
  <si>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</si>
  <si>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</si>
  <si>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</si>
  <si>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</si>
  <si>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</si>
  <si>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</si>
  <si>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</si>
  <si>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</si>
  <si>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</si>
  <si>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</si>
  <si>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</si>
  <si>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</si>
  <si>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</si>
  <si>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</si>
  <si>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</si>
  <si>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</si>
  <si>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</si>
  <si>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</si>
  <si>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</si>
  <si>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</si>
  <si>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</si>
  <si>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</si>
  <si>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</si>
  <si>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</si>
  <si>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</si>
  <si>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</si>
  <si>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</si>
  <si>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</si>
  <si>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</si>
  <si>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</si>
  <si>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</si>
  <si>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</si>
  <si>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</si>
  <si>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</si>
  <si>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</si>
  <si>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</si>
  <si>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</si>
  <si>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</si>
  <si>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</si>
  <si>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</si>
  <si>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</si>
  <si>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</si>
  <si>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</si>
  <si>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</si>
  <si>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</si>
  <si>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</si>
  <si>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</si>
  <si>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</si>
  <si>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</si>
  <si>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</si>
  <si>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</si>
  <si>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</si>
  <si>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</si>
  <si>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</si>
  <si>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</si>
  <si>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</si>
  <si>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</si>
  <si>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</si>
  <si>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</si>
  <si>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</si>
  <si>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</si>
  <si>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</si>
  <si>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</si>
  <si>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</si>
  <si>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</si>
  <si>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</si>
  <si>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</si>
  <si>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</si>
  <si>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</si>
  <si>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</si>
  <si>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</si>
  <si>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</si>
  <si>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</si>
  <si>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</si>
  <si>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</si>
  <si>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</si>
  <si>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</si>
  <si>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</si>
  <si>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</si>
  <si>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</si>
  <si>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</si>
  <si>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</si>
  <si>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</si>
  <si>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</si>
  <si>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</si>
  <si>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</si>
  <si>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</si>
  <si>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</si>
  <si>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</si>
  <si>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</si>
  <si>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</si>
  <si>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</si>
  <si>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</si>
  <si>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</si>
  <si>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</si>
  <si>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</si>
  <si>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</si>
  <si>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</si>
  <si>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</si>
  <si>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</si>
  <si>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</si>
  <si>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</si>
  <si>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</si>
  <si>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</si>
  <si>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</si>
  <si>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</si>
  <si>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</si>
  <si>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</si>
  <si>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</si>
  <si>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</si>
  <si>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</si>
  <si>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</si>
  <si>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</si>
  <si>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</si>
  <si>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</si>
  <si>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</si>
  <si>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</si>
  <si>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</si>
  <si>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</si>
  <si>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</si>
  <si>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</si>
  <si>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</si>
  <si>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</si>
  <si>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</si>
  <si>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</si>
  <si>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</si>
  <si>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</si>
  <si>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</si>
  <si>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</si>
  <si>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</si>
  <si>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</si>
  <si>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</si>
  <si>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</si>
  <si>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</si>
  <si>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</si>
  <si>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</si>
  <si>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</si>
  <si>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</si>
  <si>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</si>
  <si>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</si>
  <si>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</si>
  <si>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</si>
  <si>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</si>
  <si>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</si>
  <si>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</si>
  <si>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</si>
  <si>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</si>
  <si>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</si>
  <si>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</si>
  <si>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</si>
  <si>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</si>
  <si>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</si>
  <si>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</si>
  <si>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</si>
  <si>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</si>
  <si>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</si>
  <si>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</si>
  <si>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</si>
  <si>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</si>
  <si>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</si>
  <si>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</si>
  <si>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</si>
  <si>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</si>
  <si>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</si>
  <si>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</si>
  <si>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</si>
  <si>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</si>
  <si>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</si>
  <si>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</si>
  <si>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</si>
  <si>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</si>
  <si>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</si>
  <si>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</si>
  <si>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</si>
  <si>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</si>
  <si>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</si>
  <si>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</si>
  <si>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</si>
  <si>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</si>
  <si>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</si>
  <si>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</si>
  <si>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</si>
  <si>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</si>
  <si>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</si>
  <si>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</si>
  <si>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</si>
  <si>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</si>
  <si>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</si>
  <si>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</si>
  <si>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</si>
  <si>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</si>
  <si>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</si>
  <si>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</si>
  <si>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</si>
  <si>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</si>
  <si>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</si>
  <si>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</si>
  <si>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</si>
  <si>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</si>
  <si>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</si>
  <si>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</si>
  <si>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</si>
  <si>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</si>
  <si>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</si>
  <si>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</si>
  <si>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</si>
  <si>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</si>
  <si>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</si>
  <si>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</si>
  <si>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</si>
  <si>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</si>
  <si>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</si>
  <si>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</si>
  <si>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</si>
  <si>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</si>
  <si>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</si>
  <si>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</si>
  <si>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</si>
  <si>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</si>
  <si>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</si>
  <si>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</si>
  <si>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</si>
  <si>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</si>
  <si>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</si>
  <si>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</si>
  <si>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</si>
  <si>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</si>
  <si>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</si>
  <si>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</si>
  <si>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</si>
  <si>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</si>
  <si>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</si>
  <si>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</si>
  <si>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</si>
  <si>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</si>
  <si>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</si>
  <si>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</si>
  <si>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</si>
  <si>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</si>
  <si>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</si>
  <si>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</si>
  <si>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</si>
  <si>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</si>
  <si>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</si>
  <si>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</si>
  <si>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</si>
  <si>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</si>
  <si>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</si>
  <si>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</si>
  <si>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</si>
  <si>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</si>
  <si>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</si>
  <si>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</si>
  <si>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</si>
  <si>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</si>
  <si>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</si>
  <si>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</si>
  <si>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</si>
  <si>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</si>
  <si>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</si>
  <si>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</si>
  <si>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</si>
  <si>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</si>
  <si>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</si>
  <si>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</si>
  <si>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</si>
  <si>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</si>
  <si>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</si>
  <si>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</si>
  <si>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</si>
  <si>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</si>
  <si>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</si>
  <si>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</si>
  <si>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</si>
  <si>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</si>
  <si>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</si>
  <si>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</si>
  <si>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</si>
  <si>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</si>
  <si>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</si>
  <si>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</si>
  <si>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</si>
  <si>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</si>
  <si>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</si>
  <si>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</si>
  <si>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</si>
  <si>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</si>
  <si>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</si>
  <si>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</si>
  <si>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</si>
  <si>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</si>
  <si>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</si>
  <si>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</si>
  <si>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</si>
  <si>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</si>
  <si>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</si>
  <si>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</si>
  <si>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</si>
  <si>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</si>
  <si>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</si>
  <si>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</si>
  <si>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</si>
  <si>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</si>
  <si>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</si>
  <si>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</si>
  <si>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</si>
  <si>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</si>
  <si>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</si>
  <si>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</si>
  <si>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</si>
  <si>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</si>
  <si>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</si>
  <si>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</si>
  <si>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</si>
  <si>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</si>
  <si>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</si>
  <si>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</si>
  <si>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</si>
  <si>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</si>
  <si>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</si>
  <si>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</si>
  <si>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</si>
  <si>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</si>
  <si>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</si>
  <si>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</si>
  <si>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</si>
  <si>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</si>
  <si>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</si>
  <si>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</si>
  <si>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</si>
  <si>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</si>
  <si>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</si>
  <si>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</si>
  <si>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</si>
  <si>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</si>
  <si>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</si>
  <si>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</si>
  <si>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</si>
  <si>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</si>
  <si>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</si>
  <si>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</si>
  <si>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</si>
  <si>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</si>
  <si>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</si>
  <si>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</si>
  <si>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</si>
  <si>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</si>
  <si>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</si>
  <si>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</si>
  <si>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</si>
  <si>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</si>
  <si>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</si>
  <si>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</si>
  <si>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</si>
  <si>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</si>
  <si>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</si>
  <si>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</si>
  <si>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</si>
  <si>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</si>
  <si>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</si>
  <si>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</si>
  <si>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</si>
  <si>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</si>
  <si>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</si>
  <si>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</si>
  <si>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</si>
  <si>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</si>
  <si>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</si>
  <si>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</si>
  <si>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</si>
  <si>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</si>
  <si>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</si>
  <si>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</si>
  <si>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</si>
  <si>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</si>
  <si>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</si>
  <si>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</si>
  <si>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</si>
  <si>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</si>
  <si>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</si>
  <si>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</si>
  <si>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</si>
  <si>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</si>
  <si>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</si>
  <si>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</si>
  <si>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</si>
  <si>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</si>
  <si>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</si>
  <si>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</si>
  <si>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</si>
  <si>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</si>
  <si>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</si>
  <si>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</si>
  <si>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</si>
  <si>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</si>
  <si>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</si>
  <si>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</si>
  <si>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</si>
  <si>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</si>
  <si>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</si>
  <si>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</si>
  <si>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</si>
  <si>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</si>
  <si>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</si>
  <si>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</si>
  <si>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</si>
  <si>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</si>
  <si>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</si>
  <si>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</si>
  <si>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</si>
  <si>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</si>
  <si>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</si>
  <si>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</si>
  <si>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</si>
  <si>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</si>
  <si>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</si>
  <si>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</si>
  <si>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</si>
  <si>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</si>
  <si>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</si>
  <si>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</si>
  <si>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</si>
  <si>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</si>
  <si>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</si>
  <si>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</si>
  <si>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</si>
  <si>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</si>
  <si>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</si>
  <si>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</si>
  <si>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</si>
  <si>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</si>
  <si>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</si>
  <si>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</si>
  <si>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</si>
  <si>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</si>
  <si>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</si>
  <si>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</si>
  <si>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</si>
  <si>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</si>
  <si>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</si>
  <si>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</si>
  <si>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</si>
  <si>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</si>
  <si>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</si>
  <si>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</si>
  <si>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</si>
  <si>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</si>
  <si>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</si>
  <si>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</si>
  <si>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</si>
  <si>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</si>
  <si>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</si>
  <si>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</si>
  <si>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</si>
  <si>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</si>
  <si>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</si>
  <si>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</si>
  <si>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</si>
  <si>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</si>
  <si>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</si>
  <si>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</si>
  <si>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</si>
  <si>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</si>
  <si>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</si>
  <si>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</si>
  <si>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</si>
  <si>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</si>
  <si>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</si>
  <si>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</si>
  <si>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</si>
  <si>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</si>
  <si>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</si>
  <si>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</si>
  <si>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</si>
  <si>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</si>
  <si>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</si>
  <si>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</si>
  <si>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</si>
  <si>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</si>
  <si>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</si>
  <si>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</si>
  <si>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</si>
  <si>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</si>
  <si>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</si>
  <si>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</si>
  <si>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</si>
  <si>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</si>
  <si>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</si>
  <si>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</si>
  <si>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</si>
  <si>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</si>
  <si>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</si>
  <si>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</si>
  <si>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</si>
  <si>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</si>
  <si>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</si>
  <si>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</si>
  <si>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</si>
  <si>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</si>
  <si>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</si>
  <si>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</si>
  <si>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</si>
  <si>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</si>
  <si>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</si>
  <si>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</si>
  <si>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</si>
  <si>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</si>
  <si>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</si>
  <si>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</si>
  <si>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</si>
  <si>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</si>
  <si>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</si>
  <si>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</si>
  <si>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</si>
  <si>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</si>
  <si>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</si>
  <si>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</si>
  <si>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</si>
  <si>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</si>
  <si>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</si>
  <si>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</si>
  <si>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</si>
  <si>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</si>
  <si>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</si>
  <si>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</si>
  <si>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</si>
  <si>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</si>
  <si>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</si>
  <si>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</si>
  <si>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</si>
  <si>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</si>
  <si>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</si>
  <si>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</si>
  <si>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</si>
  <si>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</si>
  <si>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</si>
  <si>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</si>
  <si>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</si>
  <si>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</si>
  <si>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</si>
  <si>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</si>
  <si>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</si>
  <si>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</si>
  <si>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</si>
  <si>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</si>
  <si>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</si>
  <si>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</si>
  <si>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</si>
  <si>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</si>
  <si>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</si>
  <si>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</si>
  <si>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</si>
  <si>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</si>
  <si>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</si>
  <si>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</si>
  <si>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</si>
  <si>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</si>
  <si>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</si>
  <si>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</si>
  <si>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</si>
  <si>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</si>
  <si>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</si>
  <si>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</si>
  <si>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</si>
  <si>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</si>
  <si>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</si>
  <si>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</si>
  <si>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</si>
  <si>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</si>
  <si>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</si>
  <si>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</si>
  <si>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</si>
  <si>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</si>
  <si>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</si>
  <si>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</si>
  <si>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</si>
  <si>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</si>
  <si>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</si>
  <si>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</si>
  <si>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</si>
  <si>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</si>
  <si>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</si>
  <si>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</si>
  <si>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</si>
  <si>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</si>
  <si>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</si>
  <si>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</si>
  <si>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</si>
  <si>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</si>
  <si>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</si>
  <si>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</si>
  <si>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</si>
  <si>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</si>
  <si>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</si>
  <si>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</si>
  <si>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</si>
  <si>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</si>
  <si>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</si>
  <si>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</si>
  <si>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</si>
  <si>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</si>
  <si>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</si>
  <si>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</si>
  <si>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</si>
  <si>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</si>
  <si>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</si>
  <si>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</si>
  <si>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</si>
  <si>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</si>
  <si>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</si>
  <si>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</si>
  <si>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</si>
  <si>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</si>
  <si>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</si>
  <si>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</si>
  <si>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</si>
  <si>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</si>
  <si>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</si>
  <si>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</si>
  <si>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</si>
  <si>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</si>
  <si>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</si>
  <si>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</si>
  <si>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</si>
  <si>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</si>
  <si>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</si>
  <si>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</si>
  <si>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</si>
  <si>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</si>
  <si>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</si>
  <si>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</si>
  <si>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</si>
  <si>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</si>
  <si>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</si>
  <si>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</si>
  <si>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</si>
  <si>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</si>
  <si>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</si>
  <si>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</si>
  <si>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</si>
  <si>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</si>
  <si>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</si>
  <si>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</si>
  <si>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</si>
  <si>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</si>
  <si>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</si>
  <si>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</si>
  <si>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</si>
  <si>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</si>
  <si>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</si>
  <si>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</si>
  <si>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</si>
  <si>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</si>
  <si>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</si>
  <si>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</si>
  <si>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</si>
  <si>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</si>
  <si>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</si>
  <si>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</si>
  <si>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</si>
  <si>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</si>
  <si>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</si>
  <si>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</si>
  <si>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</si>
  <si>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</si>
  <si>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</si>
  <si>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</si>
  <si>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</si>
  <si>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</si>
  <si>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</si>
  <si>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</si>
  <si>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</si>
  <si>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</si>
  <si>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</si>
  <si>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</si>
  <si>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</si>
  <si>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</si>
  <si>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</si>
  <si>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</si>
  <si>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</si>
  <si>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</si>
  <si>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</si>
  <si>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</si>
  <si>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</si>
  <si>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</si>
  <si>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</si>
  <si>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</si>
  <si>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</si>
  <si>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</si>
  <si>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</si>
  <si>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</si>
  <si>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</si>
  <si>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</si>
  <si>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</si>
  <si>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</si>
  <si>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</si>
  <si>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</si>
  <si>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</si>
  <si>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</si>
  <si>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</si>
  <si>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</si>
  <si>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</si>
  <si>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</si>
  <si>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</si>
  <si>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</si>
  <si>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</si>
  <si>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</si>
  <si>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</si>
  <si>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</si>
  <si>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</si>
  <si>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</si>
  <si>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</si>
  <si>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</si>
  <si>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</si>
  <si>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</si>
  <si>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</si>
  <si>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</si>
  <si>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</si>
  <si>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</si>
  <si>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</si>
  <si>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</si>
  <si>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</si>
  <si>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</si>
  <si>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</si>
  <si>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</si>
  <si>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</si>
  <si>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</si>
  <si>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</si>
  <si>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</si>
  <si>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</si>
  <si>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</si>
  <si>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</si>
  <si>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</si>
  <si>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</si>
  <si>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</si>
  <si>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</si>
  <si>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</si>
  <si>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</si>
  <si>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</si>
  <si>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</si>
  <si>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</si>
  <si>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</si>
  <si>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</si>
  <si>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</si>
  <si>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</si>
  <si>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</si>
  <si>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</si>
  <si>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</si>
  <si>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</si>
  <si>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</si>
  <si>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</si>
  <si>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</si>
  <si>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</si>
  <si>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</si>
  <si>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</si>
  <si>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</si>
  <si>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</si>
  <si>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</si>
  <si>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</si>
  <si>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</si>
  <si>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</si>
  <si>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</si>
  <si>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</si>
  <si>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</si>
  <si>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</si>
  <si>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</si>
  <si>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</si>
  <si>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</si>
  <si>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</si>
  <si>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</si>
  <si>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</si>
  <si>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</si>
  <si>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</si>
  <si>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</si>
  <si>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</si>
  <si>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</si>
  <si>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</si>
  <si>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</si>
  <si>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</si>
  <si>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</si>
  <si>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</si>
  <si>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</si>
  <si>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</si>
  <si>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</si>
  <si>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</si>
  <si>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</si>
  <si>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</si>
  <si>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</si>
  <si>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</si>
  <si>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</si>
  <si>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</si>
  <si>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</si>
  <si>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</si>
  <si>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</si>
  <si>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</si>
  <si>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</si>
  <si>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</si>
  <si>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</si>
  <si>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</si>
  <si>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</si>
  <si>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</si>
  <si>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</si>
  <si>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</si>
  <si>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</si>
  <si>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</si>
  <si>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</si>
  <si>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</si>
  <si>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</si>
  <si>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</si>
  <si>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</si>
  <si>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</si>
  <si>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</si>
  <si>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</si>
  <si>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</si>
  <si>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</si>
  <si>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</si>
  <si>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</si>
  <si>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</si>
  <si>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</si>
  <si>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</si>
  <si>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</si>
  <si>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</si>
  <si>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</si>
  <si>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</si>
  <si>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</si>
  <si>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</si>
  <si>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</si>
  <si>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</si>
  <si>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</si>
  <si>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</si>
  <si>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</si>
  <si>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</si>
  <si>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</si>
  <si>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</si>
  <si>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</si>
  <si>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</si>
  <si>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</si>
  <si>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</si>
  <si>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</si>
  <si>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</si>
  <si>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</si>
  <si>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</si>
  <si>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</si>
  <si>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</si>
  <si>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</si>
  <si>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</si>
  <si>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</si>
  <si>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</si>
  <si>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</si>
  <si>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</si>
  <si>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</si>
  <si>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</si>
  <si>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</si>
  <si>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</si>
  <si>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</si>
  <si>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</si>
  <si>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</si>
  <si>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</si>
  <si>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</si>
  <si>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</si>
  <si>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</si>
  <si>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</si>
  <si>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</si>
  <si>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</si>
  <si>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</si>
  <si>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</si>
  <si>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</si>
  <si>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</si>
  <si>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</si>
  <si>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</si>
  <si>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</si>
  <si>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</si>
  <si>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</si>
  <si>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</si>
  <si>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</si>
  <si>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</si>
  <si>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</si>
  <si>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</si>
  <si>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</si>
  <si>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</si>
  <si>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</si>
  <si>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</si>
  <si>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</si>
  <si>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</si>
  <si>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</si>
  <si>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</si>
  <si>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</si>
  <si>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</si>
  <si>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</si>
  <si>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</si>
  <si>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</si>
  <si>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</si>
  <si>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</si>
  <si>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</si>
  <si>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</si>
  <si>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</si>
  <si>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</si>
  <si>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</si>
  <si>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</si>
  <si>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</si>
  <si>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</si>
  <si>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</si>
  <si>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</si>
  <si>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</si>
  <si>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</si>
  <si>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</si>
  <si>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</si>
  <si>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</si>
  <si>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</si>
  <si>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</si>
  <si>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</si>
  <si>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</si>
  <si>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</si>
  <si>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</si>
  <si>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</si>
  <si>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</si>
  <si>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</si>
  <si>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</si>
  <si>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</si>
  <si>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</si>
  <si>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</si>
  <si>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</si>
  <si>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</si>
  <si>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</si>
  <si>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</si>
  <si>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</si>
  <si>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</si>
  <si>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</si>
  <si>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</si>
  <si>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</si>
  <si>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</si>
  <si>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</si>
  <si>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</si>
  <si>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</si>
  <si>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</si>
  <si>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</si>
  <si>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</si>
  <si>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</si>
  <si>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</si>
  <si>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</si>
  <si>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</si>
  <si>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</si>
  <si>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</si>
  <si>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</si>
  <si>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</si>
  <si>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</si>
  <si>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</si>
  <si>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</si>
  <si>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</si>
  <si>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</si>
  <si>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</si>
  <si>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</si>
  <si>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</si>
  <si>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</si>
  <si>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</si>
  <si>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</si>
  <si>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</si>
  <si>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</si>
  <si>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</si>
  <si>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</si>
  <si>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</si>
  <si>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</si>
  <si>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</si>
  <si>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</si>
  <si>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</si>
  <si>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</si>
  <si>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</si>
  <si>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</si>
  <si>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</si>
  <si>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</si>
  <si>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</si>
  <si>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</si>
  <si>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</si>
  <si>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</si>
  <si>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</si>
  <si>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</si>
  <si>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</si>
  <si>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</si>
  <si>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</si>
  <si>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</si>
  <si>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</si>
  <si>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</si>
  <si>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</si>
  <si>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</si>
  <si>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</si>
  <si>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</si>
  <si>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</si>
  <si>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</si>
  <si>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</si>
  <si>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</si>
  <si>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</si>
  <si>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</si>
  <si>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</si>
  <si>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</si>
  <si>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</si>
  <si>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</si>
  <si>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</si>
  <si>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</si>
  <si>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</si>
  <si>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</si>
  <si>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</si>
  <si>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</si>
  <si>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</si>
  <si>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</si>
  <si>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</si>
  <si>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</si>
  <si>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</si>
  <si>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</si>
  <si>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</si>
  <si>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</si>
  <si>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</si>
  <si>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</si>
  <si>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</si>
  <si>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</si>
  <si>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</si>
  <si>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</si>
  <si>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</si>
  <si>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</si>
  <si>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</si>
  <si>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</si>
  <si>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</si>
  <si>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</si>
  <si>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</si>
  <si>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</si>
  <si>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</si>
  <si>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</si>
  <si>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</si>
  <si>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</si>
  <si>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</si>
  <si>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</si>
  <si>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</si>
  <si>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</si>
  <si>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</si>
  <si>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</si>
  <si>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</si>
  <si>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</si>
  <si>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</si>
  <si>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</si>
  <si>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</si>
  <si>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</si>
  <si>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</si>
  <si>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</si>
  <si>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</si>
  <si>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</si>
  <si>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</si>
  <si>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</si>
  <si>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</si>
  <si>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</si>
  <si>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</si>
  <si>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</si>
  <si>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</si>
  <si>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</si>
  <si>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</si>
  <si>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</si>
  <si>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</si>
  <si>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</si>
  <si>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</si>
  <si>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</si>
  <si>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</si>
  <si>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</si>
  <si>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</si>
  <si>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</si>
  <si>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</si>
  <si>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</si>
  <si>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</si>
  <si>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</si>
  <si>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</si>
  <si>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</si>
  <si>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</si>
  <si>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</si>
  <si>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</si>
  <si>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</si>
  <si>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</si>
  <si>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</si>
  <si>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</si>
  <si>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</si>
  <si>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</si>
  <si>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</si>
  <si>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</si>
  <si>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</si>
  <si>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</si>
  <si>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</si>
  <si>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</si>
  <si>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</si>
  <si>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</si>
  <si>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</si>
  <si>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</si>
  <si>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</si>
  <si>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</si>
  <si>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</si>
  <si>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</si>
  <si>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</si>
  <si>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</si>
  <si>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</si>
  <si>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</si>
  <si>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</si>
  <si>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</si>
  <si>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</si>
  <si>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</si>
  <si>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</si>
  <si>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</si>
  <si>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</si>
  <si>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</si>
  <si>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</si>
  <si>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</si>
  <si>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</si>
  <si>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</si>
  <si>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</si>
  <si>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</si>
  <si>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</si>
  <si>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</si>
  <si>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</si>
  <si>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</si>
  <si>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</si>
  <si>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</si>
  <si>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</si>
  <si>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</si>
  <si>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</si>
  <si>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</si>
  <si>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</si>
  <si>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</si>
  <si>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</si>
  <si>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</si>
  <si>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</si>
  <si>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</si>
  <si>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</si>
  <si>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</si>
  <si>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</si>
  <si>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</si>
  <si>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</si>
  <si>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</si>
  <si>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</si>
  <si>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</si>
  <si>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</si>
  <si>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</si>
  <si>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</si>
  <si>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</si>
  <si>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</si>
  <si>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</si>
  <si>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</si>
  <si>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</si>
  <si>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</si>
  <si>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</si>
  <si>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</si>
  <si>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</si>
  <si>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</si>
  <si>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</si>
  <si>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</si>
  <si>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</si>
  <si>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</si>
  <si>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</si>
  <si>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</si>
  <si>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</si>
  <si>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</si>
  <si>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</si>
  <si>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</si>
  <si>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</si>
  <si>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</si>
  <si>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</si>
  <si>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</si>
  <si>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</si>
  <si>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</si>
  <si>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</si>
  <si>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</si>
  <si>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</si>
  <si>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</si>
  <si>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</si>
  <si>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</si>
  <si>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</si>
  <si>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</si>
  <si>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</si>
  <si>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</si>
  <si>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</si>
  <si>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</si>
  <si>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</si>
  <si>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</si>
  <si>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</si>
  <si>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</si>
  <si>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</si>
  <si>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</si>
  <si>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</si>
  <si>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</si>
  <si>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</si>
  <si>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</si>
  <si>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</si>
  <si>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</si>
  <si>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</si>
  <si>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</si>
  <si>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</si>
  <si>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</si>
  <si>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</si>
  <si>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</si>
  <si>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</si>
  <si>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</si>
  <si>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</si>
  <si>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</si>
  <si>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</si>
  <si>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</si>
  <si>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</si>
  <si>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</si>
  <si>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</si>
  <si>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</si>
  <si>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</si>
  <si>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</si>
  <si>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</si>
  <si>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</si>
  <si>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</si>
  <si>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</si>
  <si>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</si>
  <si>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</si>
  <si>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</si>
  <si>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</si>
  <si>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</si>
  <si>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</si>
  <si>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</si>
  <si>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</si>
  <si>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</si>
  <si>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</si>
  <si>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</si>
  <si>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</si>
  <si>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</si>
  <si>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</si>
  <si>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</si>
  <si>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</si>
  <si>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</si>
  <si>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</si>
  <si>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</si>
  <si>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</si>
  <si>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</si>
  <si>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</si>
  <si>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</si>
  <si>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</si>
  <si>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</si>
  <si>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</si>
  <si>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</si>
  <si>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</si>
  <si>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</si>
  <si>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</si>
  <si>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</si>
  <si>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</si>
  <si>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</si>
  <si>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</si>
  <si>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</si>
  <si>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</si>
  <si>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</si>
  <si>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</si>
  <si>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</si>
  <si>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</si>
  <si>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</si>
  <si>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</si>
  <si>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</si>
  <si>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</si>
  <si>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</si>
  <si>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</si>
  <si>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</si>
  <si>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</si>
  <si>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</si>
  <si>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</si>
  <si>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</si>
  <si>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</si>
  <si>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</si>
  <si>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</si>
  <si>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</si>
  <si>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</si>
  <si>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</si>
  <si>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</si>
  <si>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</si>
  <si>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</si>
  <si>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</si>
  <si>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</si>
  <si>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</si>
  <si>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</si>
  <si>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</si>
  <si>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</si>
  <si>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</si>
  <si>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</si>
  <si>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</si>
  <si>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</si>
  <si>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</si>
  <si>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</si>
  <si>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</si>
  <si>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</si>
  <si>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</si>
  <si>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</si>
  <si>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</si>
  <si>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</si>
  <si>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</si>
  <si>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</si>
  <si>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</si>
  <si>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</si>
  <si>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</si>
  <si>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</si>
  <si>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</si>
  <si>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</si>
  <si>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</si>
  <si>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</si>
  <si>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</si>
  <si>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</si>
  <si>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</si>
  <si>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</si>
  <si>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</si>
  <si>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</si>
  <si>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</si>
  <si>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</si>
  <si>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</si>
  <si>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</si>
  <si>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</si>
  <si>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</si>
  <si>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</si>
  <si>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</si>
  <si>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</si>
  <si>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</si>
  <si>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</si>
  <si>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</si>
  <si>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</si>
  <si>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</si>
  <si>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</si>
  <si>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</si>
  <si>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</si>
  <si>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</si>
  <si>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</si>
  <si>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</si>
  <si>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</si>
  <si>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</si>
  <si>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</si>
  <si>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</si>
  <si>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</si>
  <si>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</si>
  <si>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</si>
  <si>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</si>
  <si>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</si>
  <si>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</si>
  <si>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</si>
  <si>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</si>
  <si>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</si>
  <si>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</si>
  <si>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</si>
  <si>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</si>
  <si>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</si>
  <si>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</si>
  <si>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</si>
  <si>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</si>
  <si>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</si>
  <si>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</si>
  <si>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</si>
  <si>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</si>
  <si>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</si>
  <si>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</si>
  <si>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</si>
  <si>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</si>
  <si>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</si>
  <si>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</si>
  <si>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</si>
  <si>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</si>
  <si>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</si>
  <si>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</si>
  <si>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</si>
  <si>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</si>
  <si>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</si>
  <si>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</si>
  <si>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</si>
  <si>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</si>
  <si>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</si>
  <si>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</si>
  <si>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</si>
  <si>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</si>
  <si>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</si>
  <si>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</si>
  <si>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</si>
  <si>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</si>
  <si>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</si>
  <si>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</si>
  <si>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</si>
  <si>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</si>
  <si>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</si>
  <si>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</si>
  <si>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</si>
  <si>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</si>
  <si>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</si>
  <si>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</si>
  <si>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</si>
  <si>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</si>
  <si>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</si>
  <si>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</si>
  <si>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</si>
  <si>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</si>
  <si>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</si>
  <si>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</si>
  <si>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</si>
  <si>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</si>
  <si>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</si>
  <si>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</si>
  <si>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</si>
  <si>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</si>
  <si>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</si>
  <si>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</si>
  <si>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</si>
  <si>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</si>
  <si>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</si>
  <si>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</si>
  <si>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</si>
  <si>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</si>
  <si>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</si>
  <si>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</si>
  <si>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</si>
  <si>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</si>
  <si>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</si>
  <si>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</si>
  <si>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</si>
  <si>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</si>
  <si>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</si>
  <si>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</si>
  <si>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</si>
  <si>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</si>
  <si>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</si>
  <si>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</si>
  <si>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</si>
  <si>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</si>
  <si>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</si>
  <si>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</si>
  <si>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</si>
  <si>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</si>
  <si>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</si>
  <si>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</si>
  <si>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</si>
  <si>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</si>
  <si>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</si>
  <si>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</si>
  <si>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</si>
  <si>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</si>
  <si>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</si>
  <si>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</si>
  <si>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</si>
  <si>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</si>
  <si>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</si>
  <si>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</si>
  <si>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</si>
  <si>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</si>
  <si>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</si>
  <si>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</si>
  <si>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</si>
  <si>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</si>
  <si>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</si>
  <si>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</si>
  <si>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</si>
  <si>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</si>
  <si>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</si>
  <si>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</si>
  <si>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</si>
  <si>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</si>
  <si>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</si>
  <si>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</si>
  <si>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</si>
  <si>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</si>
  <si>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</si>
  <si>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</si>
  <si>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</si>
  <si>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</si>
  <si>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</si>
  <si>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</si>
  <si>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</si>
  <si>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</si>
  <si>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</si>
  <si>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</si>
  <si>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</si>
  <si>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</si>
  <si>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</si>
  <si>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</si>
  <si>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</si>
  <si>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</si>
  <si>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</si>
  <si>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</si>
  <si>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</si>
  <si>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</si>
  <si>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</si>
  <si>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</si>
  <si>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</si>
  <si>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</si>
  <si>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</si>
  <si>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</si>
  <si>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</si>
  <si>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</si>
  <si>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</si>
  <si>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</si>
  <si>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</si>
  <si>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</si>
  <si>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</si>
  <si>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</si>
  <si>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</si>
  <si>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</si>
  <si>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</si>
  <si>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</si>
  <si>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</si>
  <si>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</si>
  <si>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</si>
  <si>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</si>
  <si>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</si>
  <si>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</si>
  <si>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</si>
  <si>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</si>
  <si>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</si>
  <si>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</si>
  <si>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</si>
  <si>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</si>
  <si>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</si>
  <si>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</si>
  <si>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</si>
  <si>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</si>
  <si>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</si>
  <si>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</si>
  <si>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</si>
  <si>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</si>
  <si>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</si>
  <si>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</si>
  <si>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</si>
  <si>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</si>
  <si>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</si>
  <si>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</si>
  <si>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</si>
  <si>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</si>
  <si>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</si>
  <si>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</si>
  <si>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</si>
  <si>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</si>
  <si>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</si>
  <si>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</si>
  <si>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</si>
  <si>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</si>
  <si>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</si>
  <si>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</si>
  <si>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</si>
  <si>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</si>
  <si>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</si>
  <si>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</si>
  <si>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</si>
  <si>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</si>
  <si>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</si>
  <si>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</si>
  <si>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</si>
  <si>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</si>
  <si>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</si>
  <si>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</si>
  <si>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</si>
  <si>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</si>
  <si>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</si>
  <si>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</si>
  <si>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</si>
  <si>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</si>
  <si>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</si>
  <si>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</si>
  <si>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</si>
  <si>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</si>
  <si>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</si>
  <si>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</si>
  <si>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</si>
  <si>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</si>
  <si>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</si>
  <si>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</si>
  <si>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</si>
  <si>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</si>
  <si>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</si>
  <si>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</si>
  <si>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</si>
  <si>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</si>
  <si>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</si>
  <si>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</si>
  <si>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</si>
  <si>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</si>
  <si>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</si>
  <si>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</si>
  <si>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</si>
  <si>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</si>
  <si>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</si>
  <si>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</si>
  <si>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</si>
  <si>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</si>
  <si>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</si>
  <si>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</si>
  <si>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</si>
  <si>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</si>
  <si>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</si>
  <si>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</si>
  <si>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</si>
  <si>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</si>
  <si>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</si>
  <si>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</si>
  <si>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</si>
  <si>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</si>
  <si>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</si>
  <si>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</si>
  <si>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</si>
  <si>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</si>
  <si>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</si>
  <si>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</si>
  <si>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</si>
  <si>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</si>
  <si>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</si>
  <si>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</si>
  <si>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</si>
  <si>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</si>
  <si>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</si>
  <si>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</si>
  <si>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</si>
  <si>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</si>
  <si>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</si>
  <si>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</si>
  <si>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</si>
  <si>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</si>
  <si>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</si>
  <si>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</si>
  <si>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</si>
  <si>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</si>
  <si>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</si>
  <si>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</si>
  <si>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</si>
  <si>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</si>
  <si>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</si>
  <si>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</si>
  <si>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</si>
  <si>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</si>
  <si>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</si>
  <si>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</si>
  <si>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</si>
  <si>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</si>
  <si>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</si>
  <si>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</si>
  <si>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</si>
  <si>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</si>
  <si>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</si>
  <si>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</si>
  <si>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</si>
  <si>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</si>
  <si>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</si>
  <si>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</si>
  <si>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</si>
  <si>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</si>
  <si>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</si>
  <si>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</si>
  <si>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</si>
  <si>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</si>
  <si>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</si>
  <si>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</si>
  <si>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</si>
  <si>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</si>
  <si>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</si>
  <si>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</si>
  <si>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</si>
  <si>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</si>
  <si>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</si>
  <si>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</si>
  <si>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</si>
  <si>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</si>
  <si>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</si>
  <si>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</si>
  <si>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</si>
  <si>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</si>
  <si>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</si>
  <si>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</si>
  <si>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</si>
  <si>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</si>
  <si>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</si>
  <si>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</si>
  <si>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</si>
  <si>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</si>
  <si>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</si>
  <si>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</si>
  <si>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</si>
  <si>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</si>
  <si>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</si>
  <si>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</si>
  <si>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</si>
  <si>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</si>
  <si>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</si>
  <si>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</si>
  <si>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</si>
  <si>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</si>
  <si>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</si>
  <si>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</si>
  <si>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</si>
  <si>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</si>
  <si>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</si>
  <si>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</si>
  <si>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</si>
  <si>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</si>
  <si>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</si>
  <si>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</si>
  <si>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</si>
  <si>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</si>
  <si>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</si>
  <si>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</si>
  <si>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</si>
  <si>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</si>
  <si>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</si>
  <si>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</si>
  <si>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</si>
  <si>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</si>
  <si>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</si>
  <si>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</si>
  <si>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</si>
  <si>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</si>
  <si>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</si>
  <si>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</si>
  <si>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</si>
  <si>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</si>
  <si>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</si>
  <si>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</si>
  <si>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</si>
  <si>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</si>
  <si>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</si>
  <si>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</si>
  <si>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</si>
  <si>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</si>
  <si>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</si>
  <si>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</si>
  <si>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</si>
  <si>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</si>
  <si>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</si>
  <si>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</si>
  <si>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</si>
  <si>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</si>
  <si>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</si>
  <si>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</si>
  <si>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</si>
  <si>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</si>
  <si>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</si>
  <si>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</si>
  <si>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</si>
  <si>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</si>
  <si>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</si>
  <si>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</si>
  <si>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</si>
  <si>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</si>
  <si>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</si>
  <si>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</si>
  <si>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</si>
  <si>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</si>
  <si>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</si>
  <si>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</si>
  <si>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</si>
  <si>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</si>
  <si>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</si>
  <si>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</si>
  <si>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</si>
  <si>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</si>
  <si>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</si>
  <si>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</si>
  <si>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</si>
  <si>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</si>
  <si>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</si>
  <si>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</si>
  <si>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</si>
  <si>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</si>
  <si>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</si>
  <si>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</si>
  <si>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</si>
  <si>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</si>
  <si>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</si>
  <si>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</si>
  <si>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</si>
  <si>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</si>
  <si>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</si>
  <si>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</si>
  <si>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</si>
  <si>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</si>
  <si>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</si>
  <si>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</si>
  <si>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</si>
  <si>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</si>
  <si>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</si>
  <si>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</si>
  <si>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</si>
  <si>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</si>
  <si>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</si>
  <si>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</si>
  <si>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</si>
  <si>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</si>
  <si>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</si>
  <si>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</si>
  <si>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</si>
  <si>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</si>
  <si>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</si>
  <si>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</si>
  <si>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</si>
  <si>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</si>
  <si>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</si>
  <si>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</si>
  <si>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</si>
  <si>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</si>
  <si>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</si>
  <si>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</si>
  <si>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</si>
  <si>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</si>
  <si>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</si>
  <si>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</si>
  <si>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</si>
  <si>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</si>
  <si>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</si>
  <si>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</si>
  <si>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</si>
  <si>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</si>
  <si>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</si>
  <si>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</si>
  <si>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</si>
  <si>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</si>
  <si>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</si>
  <si>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</si>
  <si>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</si>
  <si>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</si>
  <si>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</si>
  <si>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</si>
  <si>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</si>
  <si>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</si>
  <si>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</si>
  <si>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</si>
  <si>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</si>
  <si>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</si>
  <si>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</si>
  <si>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</si>
  <si>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</si>
  <si>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</si>
  <si>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</si>
  <si>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</si>
  <si>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</si>
  <si>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</si>
  <si>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</si>
  <si>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</si>
  <si>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</si>
  <si>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</si>
  <si>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</si>
  <si>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</si>
  <si>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</si>
  <si>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</si>
  <si>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</si>
  <si>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</si>
  <si>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</si>
  <si>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</si>
  <si>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</si>
  <si>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</si>
  <si>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</si>
  <si>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</si>
  <si>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</si>
  <si>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</si>
  <si>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</si>
  <si>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</si>
  <si>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</si>
  <si>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</si>
  <si>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</si>
  <si>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</si>
  <si>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</si>
  <si>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</si>
  <si>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</si>
  <si>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</si>
  <si>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</si>
  <si>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</si>
  <si>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</si>
  <si>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</si>
  <si>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</si>
  <si>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</si>
  <si>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</si>
  <si>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</si>
  <si>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</si>
  <si>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</si>
  <si>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</si>
  <si>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</si>
  <si>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</si>
  <si>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</si>
  <si>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</si>
  <si>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</si>
  <si>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</si>
  <si>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</si>
  <si>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</si>
  <si>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</si>
  <si>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</si>
  <si>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</si>
  <si>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</si>
  <si>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</si>
  <si>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</si>
  <si>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</si>
  <si>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</si>
  <si>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</si>
  <si>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</si>
  <si>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</si>
  <si>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</si>
  <si>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</si>
  <si>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</si>
  <si>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</si>
  <si>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</si>
  <si>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</si>
  <si>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</si>
  <si>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</si>
  <si>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</si>
  <si>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</si>
  <si>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</si>
  <si>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</si>
  <si>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</si>
  <si>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</si>
  <si>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</si>
  <si>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</si>
  <si>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</si>
  <si>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</si>
  <si>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</si>
  <si>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</si>
  <si>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</si>
  <si>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</si>
  <si>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</si>
  <si>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</si>
  <si>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</si>
  <si>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</si>
  <si>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</si>
  <si>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</si>
  <si>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</si>
  <si>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</si>
  <si>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</si>
  <si>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</si>
  <si>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</si>
  <si>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</si>
  <si>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</si>
  <si>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</si>
  <si>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</si>
  <si>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</si>
  <si>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</si>
  <si>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</si>
  <si>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</si>
  <si>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</si>
  <si>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</si>
  <si>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</si>
  <si>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</si>
  <si>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</si>
  <si>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</si>
  <si>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</si>
  <si>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</si>
  <si>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</si>
  <si>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</si>
  <si>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</si>
  <si>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</si>
  <si>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</si>
  <si>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</si>
  <si>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</si>
  <si>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</si>
  <si>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</si>
  <si>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</si>
  <si>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</si>
  <si>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</si>
  <si>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</si>
  <si>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</si>
  <si>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</si>
  <si>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</si>
  <si>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</si>
  <si>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</si>
  <si>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</si>
  <si>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</si>
  <si>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</si>
  <si>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</si>
  <si>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</si>
  <si>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</si>
  <si>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</si>
  <si>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</si>
  <si>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</si>
  <si>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</si>
  <si>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</si>
  <si>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</si>
  <si>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</si>
  <si>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</si>
  <si>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</si>
  <si>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</si>
  <si>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</si>
  <si>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</si>
  <si>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</si>
  <si>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</si>
  <si>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</si>
  <si>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</si>
  <si>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</si>
  <si>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</si>
  <si>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</si>
  <si>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</si>
  <si>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</si>
  <si>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</si>
  <si>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</si>
  <si>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</si>
  <si>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</si>
  <si>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</si>
  <si>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</si>
  <si>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</si>
  <si>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</si>
  <si>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</si>
  <si>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</si>
  <si>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</si>
  <si>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</si>
  <si>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</si>
  <si>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</si>
  <si>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</si>
  <si>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</si>
  <si>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</si>
  <si>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</si>
  <si>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</si>
  <si>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</si>
  <si>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</si>
  <si>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</si>
  <si>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</si>
  <si>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</si>
  <si>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</si>
  <si>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</si>
  <si>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</si>
  <si>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</si>
  <si>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</si>
  <si>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</si>
  <si>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</si>
  <si>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</si>
  <si>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</si>
  <si>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</si>
  <si>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</si>
  <si>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</si>
  <si>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</si>
  <si>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</si>
  <si>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</si>
  <si>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</si>
  <si>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</si>
  <si>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</si>
  <si>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</si>
  <si>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</si>
  <si>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</si>
  <si>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</si>
  <si>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</si>
  <si>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</si>
  <si>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</si>
  <si>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</si>
  <si>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</si>
  <si>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</si>
  <si>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</si>
  <si>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</si>
  <si>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</si>
  <si>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</si>
  <si>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</si>
  <si>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</si>
  <si>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</si>
  <si>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</si>
  <si>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</si>
  <si>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</si>
  <si>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</si>
  <si>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</si>
  <si>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</si>
  <si>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</si>
  <si>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</si>
  <si>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</si>
  <si>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</si>
  <si>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</si>
  <si>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</si>
  <si>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</si>
  <si>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</si>
  <si>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</si>
  <si>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</si>
  <si>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</si>
  <si>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</si>
  <si>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</si>
  <si>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</si>
  <si>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</si>
  <si>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</si>
  <si>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</si>
  <si>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</si>
  <si>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</si>
  <si>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</si>
  <si>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</si>
  <si>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</si>
  <si>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</si>
  <si>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</si>
  <si>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</si>
  <si>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</si>
  <si>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</si>
  <si>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</si>
  <si>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</si>
  <si>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</si>
  <si>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</si>
  <si>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</si>
  <si>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</si>
  <si>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</si>
  <si>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</si>
  <si>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</si>
  <si>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</si>
  <si>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</si>
  <si>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</si>
  <si>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</si>
  <si>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</si>
  <si>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</si>
  <si>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</si>
  <si>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</si>
  <si>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</si>
  <si>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</si>
  <si>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</si>
  <si>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</si>
  <si>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</si>
  <si>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</si>
  <si>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</si>
  <si>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</si>
  <si>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</si>
  <si>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</si>
  <si>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</si>
  <si>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</si>
  <si>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</si>
  <si>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</si>
  <si>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</si>
  <si>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</si>
  <si>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</si>
  <si>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</si>
  <si>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</si>
  <si>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</si>
  <si>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</si>
  <si>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</si>
  <si>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</si>
  <si>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</si>
  <si>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</si>
  <si>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</si>
  <si>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</si>
  <si>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</si>
  <si>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</si>
  <si>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</si>
  <si>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</si>
  <si>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</si>
  <si>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</si>
  <si>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</si>
  <si>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</si>
  <si>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</si>
  <si>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</si>
  <si>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</si>
  <si>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</si>
  <si>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</si>
  <si>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</si>
  <si>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</si>
  <si>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</si>
  <si>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</si>
  <si>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</si>
  <si>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</si>
  <si>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</si>
  <si>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</si>
  <si>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</si>
  <si>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</si>
  <si>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</si>
  <si>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</si>
  <si>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</si>
  <si>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</si>
  <si>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</si>
  <si>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</si>
  <si>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</si>
  <si>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</si>
  <si>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</si>
  <si>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</si>
  <si>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</si>
  <si>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</si>
  <si>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</si>
  <si>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</si>
  <si>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</si>
  <si>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</si>
  <si>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</si>
  <si>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</si>
  <si>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</si>
  <si>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</si>
  <si>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</si>
  <si>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</si>
  <si>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</si>
  <si>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</si>
  <si>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</si>
  <si>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</si>
  <si>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</si>
  <si>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</si>
  <si>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</si>
  <si>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</si>
  <si>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</si>
  <si>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</si>
  <si>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</si>
  <si>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</si>
  <si>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</si>
  <si>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</si>
  <si>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</si>
  <si>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</si>
  <si>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</si>
  <si>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</si>
  <si>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</si>
  <si>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</si>
  <si>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</si>
  <si>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</si>
  <si>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</si>
  <si>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</si>
  <si>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</si>
  <si>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</si>
  <si>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</si>
  <si>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</si>
  <si>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</si>
  <si>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</si>
  <si>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</si>
  <si>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</si>
  <si>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</si>
  <si>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</si>
  <si>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</si>
  <si>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</si>
  <si>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</si>
  <si>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</si>
  <si>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</si>
  <si>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</si>
  <si>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</si>
  <si>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</si>
  <si>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</si>
  <si>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</si>
  <si>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</si>
  <si>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</si>
  <si>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</si>
  <si>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</si>
  <si>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</si>
  <si>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</si>
  <si>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</si>
  <si>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</si>
  <si>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</si>
  <si>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</si>
  <si>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</si>
  <si>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</si>
  <si>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</si>
  <si>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</si>
  <si>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</si>
  <si>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</si>
  <si>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</si>
  <si>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</si>
  <si>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</si>
  <si>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</si>
  <si>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</si>
  <si>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</si>
  <si>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</si>
  <si>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</si>
  <si>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</si>
  <si>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</si>
  <si>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</si>
  <si>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</si>
  <si>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</si>
  <si>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</si>
  <si>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</si>
  <si>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</si>
  <si>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</si>
  <si>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</si>
  <si>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</si>
  <si>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</si>
  <si>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</si>
  <si>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</si>
  <si>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</si>
  <si>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</si>
  <si>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</si>
  <si>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</si>
  <si>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</si>
  <si>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</si>
  <si>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</si>
  <si>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</si>
  <si>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</si>
  <si>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</si>
  <si>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</si>
  <si>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</si>
  <si>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</si>
  <si>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</si>
  <si>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</si>
  <si>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</si>
  <si>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</si>
  <si>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</si>
  <si>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</si>
  <si>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</si>
  <si>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</si>
  <si>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</si>
  <si>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</si>
  <si>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</si>
  <si>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</si>
  <si>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</si>
  <si>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</si>
  <si>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</si>
  <si>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</si>
  <si>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</si>
  <si>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</si>
  <si>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</si>
  <si>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</si>
  <si>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</si>
  <si>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</si>
  <si>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</si>
  <si>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</si>
  <si>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</si>
  <si>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</si>
  <si>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</si>
  <si>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</si>
  <si>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</si>
  <si>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</si>
  <si>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</si>
  <si>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</si>
  <si>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</si>
  <si>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</si>
  <si>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</si>
  <si>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</si>
  <si>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</si>
  <si>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</si>
  <si>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</si>
  <si>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</si>
  <si>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</si>
  <si>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</si>
  <si>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</si>
  <si>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</si>
  <si>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</si>
  <si>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</si>
  <si>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</si>
  <si>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</si>
  <si>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</si>
  <si>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</si>
  <si>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</si>
  <si>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</si>
  <si>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</si>
  <si>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</si>
  <si>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</si>
  <si>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</si>
  <si>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</si>
  <si>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</si>
  <si>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</si>
  <si>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</si>
  <si>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</si>
  <si>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</si>
  <si>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</si>
  <si>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</si>
  <si>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</si>
  <si>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</si>
  <si>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</si>
  <si>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</si>
  <si>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</si>
  <si>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</si>
  <si>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</si>
  <si>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</si>
  <si>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</si>
  <si>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</si>
  <si>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</si>
  <si>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</si>
  <si>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</si>
  <si>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</si>
  <si>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</si>
  <si>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</si>
  <si>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</si>
  <si>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</si>
  <si>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</si>
  <si>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</si>
  <si>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</si>
  <si>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</si>
  <si>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</si>
  <si>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</si>
  <si>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</si>
  <si>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</si>
  <si>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</si>
  <si>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</si>
  <si>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</si>
  <si>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</si>
  <si>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</si>
  <si>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</si>
  <si>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</si>
  <si>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</si>
  <si>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</si>
  <si>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</si>
  <si>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</si>
  <si>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</si>
  <si>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</si>
  <si>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</si>
  <si>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</si>
  <si>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</si>
  <si>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</si>
  <si>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</si>
  <si>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</si>
  <si>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</si>
  <si>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</si>
  <si>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</si>
  <si>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</si>
  <si>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</si>
  <si>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</si>
  <si>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</si>
  <si>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</si>
  <si>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</si>
  <si>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</si>
  <si>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</si>
  <si>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</si>
  <si>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</si>
  <si>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</si>
  <si>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</si>
  <si>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</si>
  <si>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</si>
  <si>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</si>
  <si>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</si>
  <si>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</si>
  <si>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</si>
  <si>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</si>
  <si>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</si>
  <si>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</si>
  <si>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</si>
  <si>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</si>
  <si>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</si>
  <si>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</si>
  <si>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</si>
  <si>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</si>
  <si>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</si>
  <si>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</si>
  <si>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</si>
  <si>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</si>
  <si>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</si>
  <si>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</si>
  <si>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</si>
  <si>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</si>
  <si>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</si>
  <si>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</si>
  <si>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</si>
  <si>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</si>
  <si>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</si>
  <si>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</si>
  <si>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</si>
  <si>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</si>
  <si>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</si>
  <si>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</si>
  <si>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</si>
  <si>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</si>
  <si>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</si>
  <si>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</si>
  <si>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</si>
  <si>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</si>
  <si>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</si>
  <si>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</si>
  <si>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</si>
  <si>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</si>
  <si>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</si>
  <si>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</si>
  <si>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</si>
  <si>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</si>
  <si>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</si>
  <si>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</si>
  <si>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</si>
  <si>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</si>
  <si>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</si>
  <si>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</si>
  <si>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</si>
  <si>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</si>
  <si>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</si>
  <si>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</si>
  <si>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</si>
  <si>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</si>
  <si>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</si>
  <si>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</si>
  <si>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</si>
  <si>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</si>
  <si>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</si>
  <si>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</si>
  <si>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</si>
  <si>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</si>
  <si>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</si>
  <si>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</si>
  <si>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</si>
  <si>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</si>
  <si>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</si>
  <si>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</si>
  <si>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</si>
  <si>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</si>
  <si>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</si>
  <si>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</si>
  <si>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</si>
  <si>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</si>
  <si>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</si>
  <si>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</si>
  <si>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</si>
  <si>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</si>
  <si>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</si>
  <si>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</si>
  <si>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</si>
  <si>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</si>
  <si>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</si>
  <si>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</si>
  <si>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</si>
  <si>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</si>
  <si>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</si>
  <si>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</si>
  <si>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</si>
  <si>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</si>
  <si>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</si>
  <si>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</si>
  <si>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</si>
  <si>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</si>
  <si>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</si>
  <si>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</si>
  <si>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</si>
  <si>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</si>
  <si>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</si>
  <si>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</si>
  <si>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</si>
  <si>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</si>
  <si>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</si>
  <si>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</si>
  <si>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</si>
  <si>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</si>
  <si>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</si>
  <si>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</si>
  <si>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</si>
  <si>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</si>
  <si>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</si>
  <si>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</si>
  <si>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</si>
  <si>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</si>
  <si>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</si>
  <si>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</si>
  <si>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</si>
  <si>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</si>
  <si>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</si>
  <si>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</si>
  <si>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</si>
  <si>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</si>
  <si>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</si>
  <si>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</si>
  <si>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</si>
  <si>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</si>
  <si>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</si>
  <si>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</si>
  <si>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</si>
  <si>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</si>
  <si>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</si>
  <si>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</si>
  <si>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</si>
  <si>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</si>
  <si>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</si>
  <si>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</si>
  <si>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</si>
  <si>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</si>
  <si>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</si>
  <si>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</si>
  <si>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</si>
  <si>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</si>
  <si>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</si>
  <si>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</si>
  <si>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</si>
  <si>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</si>
  <si>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</si>
  <si>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</si>
  <si>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</si>
  <si>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</si>
  <si>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</si>
  <si>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</si>
  <si>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</si>
  <si>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</si>
  <si>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</si>
  <si>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</si>
  <si>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</si>
  <si>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</si>
  <si>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</si>
  <si>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</si>
  <si>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</si>
  <si>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</si>
  <si>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</si>
  <si>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</si>
  <si>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</si>
  <si>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</si>
  <si>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</si>
  <si>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</si>
  <si>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</si>
  <si>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</si>
  <si>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</si>
  <si>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</si>
  <si>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</si>
  <si>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</si>
  <si>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</si>
  <si>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</si>
  <si>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</si>
  <si>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</si>
  <si>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</si>
  <si>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</si>
  <si>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</si>
  <si>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</si>
  <si>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</si>
  <si>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</si>
  <si>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</si>
  <si>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</si>
  <si>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</si>
  <si>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</si>
  <si>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</si>
  <si>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</si>
  <si>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</si>
  <si>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</si>
  <si>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</si>
  <si>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</si>
  <si>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</si>
  <si>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</si>
  <si>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</si>
  <si>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</si>
  <si>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</si>
  <si>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</si>
  <si>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</si>
  <si>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</si>
  <si>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</si>
  <si>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</si>
  <si>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</si>
  <si>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</si>
  <si>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</si>
  <si>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</si>
  <si>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</si>
  <si>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</si>
  <si>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</si>
  <si>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</si>
  <si>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</si>
  <si>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</si>
  <si>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</si>
  <si>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</si>
  <si>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</si>
  <si>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</si>
  <si>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</si>
  <si>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</si>
  <si>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</si>
  <si>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</si>
  <si>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</si>
  <si>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</si>
  <si>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</si>
  <si>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</si>
  <si>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</si>
  <si>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</si>
  <si>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</si>
  <si>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</si>
  <si>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</si>
  <si>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</si>
  <si>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</si>
  <si>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</si>
  <si>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</si>
  <si>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</si>
  <si>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</si>
  <si>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</si>
  <si>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</si>
  <si>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</si>
  <si>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</si>
  <si>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</si>
  <si>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</si>
  <si>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</si>
  <si>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</si>
  <si>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</si>
  <si>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</si>
  <si>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</si>
  <si>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</si>
  <si>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</si>
  <si>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</si>
  <si>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</si>
  <si>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</si>
  <si>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</si>
  <si>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</si>
  <si>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</si>
  <si>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</si>
  <si>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</si>
  <si>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</si>
  <si>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</si>
  <si>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</si>
  <si>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</si>
  <si>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</si>
  <si>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</si>
  <si>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</si>
  <si>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</si>
  <si>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</si>
  <si>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</si>
  <si>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</si>
  <si>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</si>
  <si>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</si>
  <si>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</si>
  <si>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</si>
  <si>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</si>
  <si>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</si>
  <si>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</si>
  <si>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</si>
  <si>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</si>
  <si>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</si>
  <si>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</si>
  <si>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</si>
  <si>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</si>
  <si>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</si>
  <si>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</si>
  <si>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</si>
  <si>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</si>
  <si>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</si>
  <si>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</si>
  <si>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</si>
  <si>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</si>
  <si>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</si>
  <si>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</si>
  <si>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</si>
  <si>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</si>
  <si>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</si>
  <si>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</si>
  <si>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</si>
  <si>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</si>
  <si>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</si>
  <si>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</si>
  <si>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</si>
  <si>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</si>
  <si>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</si>
  <si>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</si>
  <si>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</si>
  <si>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</si>
  <si>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</si>
  <si>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</si>
  <si>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</si>
  <si>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</si>
  <si>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</si>
  <si>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</si>
  <si>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</si>
  <si>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</si>
  <si>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</si>
  <si>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</si>
  <si>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</si>
  <si>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</si>
  <si>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</si>
  <si>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</si>
  <si>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</si>
  <si>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</si>
  <si>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</si>
  <si>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</si>
  <si>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</si>
  <si>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</si>
  <si>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</si>
  <si>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</si>
  <si>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</si>
  <si>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</si>
  <si>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</si>
  <si>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</si>
  <si>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</si>
  <si>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</si>
  <si>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</si>
  <si>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</si>
  <si>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</si>
  <si>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</si>
  <si>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</si>
  <si>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</si>
  <si>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</si>
  <si>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</si>
  <si>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</si>
  <si>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</si>
  <si>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</si>
  <si>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</si>
  <si>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</si>
  <si>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</si>
  <si>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</si>
  <si>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</si>
  <si>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</si>
  <si>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</si>
  <si>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</si>
  <si>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</si>
  <si>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</si>
  <si>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</si>
  <si>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</si>
  <si>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</si>
  <si>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</si>
  <si>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</si>
  <si>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</si>
  <si>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</si>
  <si>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</si>
  <si>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</si>
  <si>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</si>
  <si>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</si>
  <si>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</si>
  <si>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</si>
  <si>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</si>
  <si>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</si>
  <si>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</si>
  <si>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</si>
  <si>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</si>
  <si>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</si>
  <si>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</si>
  <si>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</si>
  <si>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</si>
  <si>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</si>
  <si>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</si>
  <si>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</si>
  <si>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</si>
  <si>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</si>
  <si>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</si>
  <si>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</si>
  <si>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</si>
  <si>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</si>
  <si>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</si>
  <si>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</si>
  <si>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</si>
  <si>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</si>
  <si>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</si>
  <si>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</si>
  <si>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</si>
  <si>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</si>
  <si>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</si>
  <si>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</si>
  <si>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</si>
  <si>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</si>
  <si>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</si>
  <si>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</si>
  <si>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</si>
  <si>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</si>
  <si>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</si>
  <si>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</si>
  <si>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</si>
  <si>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</si>
  <si>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</si>
  <si>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</si>
  <si>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</si>
  <si>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</si>
  <si>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</si>
  <si>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</si>
  <si>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</si>
  <si>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</si>
  <si>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</si>
  <si>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</si>
  <si>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</si>
  <si>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</si>
  <si>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</si>
  <si>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</si>
  <si>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</si>
  <si>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</si>
  <si>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</si>
  <si>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</si>
  <si>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</si>
  <si>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</si>
  <si>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</si>
  <si>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</si>
  <si>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</si>
  <si>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</si>
  <si>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</si>
  <si>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</si>
  <si>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</si>
  <si>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</si>
  <si>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</si>
  <si>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</si>
  <si>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</si>
  <si>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</si>
  <si>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</si>
  <si>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</si>
  <si>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</si>
  <si>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</si>
  <si>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</si>
  <si>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</si>
  <si>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</si>
  <si>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</si>
  <si>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</si>
  <si>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</si>
  <si>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</si>
  <si>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</si>
  <si>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</si>
  <si>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</si>
  <si>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</si>
  <si>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</si>
  <si>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</si>
  <si>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</si>
  <si>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</si>
  <si>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</si>
  <si>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</si>
  <si>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</si>
  <si>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</si>
  <si>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</si>
  <si>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</si>
  <si>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</si>
  <si>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</si>
  <si>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</si>
  <si>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</si>
  <si>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</si>
  <si>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</si>
  <si>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</si>
  <si>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</si>
  <si>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</si>
  <si>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</si>
  <si>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</si>
  <si>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</si>
  <si>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</si>
  <si>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</si>
  <si>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</si>
  <si>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</si>
  <si>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</si>
  <si>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</si>
  <si>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</si>
  <si>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</si>
  <si>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</si>
  <si>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</si>
  <si>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</si>
  <si>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</si>
  <si>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</si>
  <si>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</si>
  <si>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</si>
  <si>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</si>
  <si>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</si>
  <si>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</si>
  <si>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</si>
  <si>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</si>
  <si>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</si>
  <si>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</si>
  <si>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</si>
  <si>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</si>
  <si>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</si>
  <si>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</si>
  <si>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</si>
  <si>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</si>
  <si>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</si>
  <si>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</si>
  <si>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</si>
  <si>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</si>
  <si>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</si>
  <si>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</si>
  <si>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</si>
  <si>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</si>
  <si>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</si>
  <si>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</si>
  <si>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</si>
  <si>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</si>
  <si>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</si>
  <si>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</si>
  <si>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</si>
  <si>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</si>
  <si>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</si>
  <si>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</si>
  <si>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</si>
  <si>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</si>
  <si>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</si>
  <si>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</si>
  <si>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</si>
  <si>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</si>
  <si>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</si>
  <si>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</si>
  <si>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</si>
  <si>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</si>
  <si>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</si>
  <si>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</si>
  <si>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</si>
  <si>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</si>
  <si>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</si>
  <si>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</si>
  <si>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</si>
  <si>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</si>
  <si>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</si>
  <si>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</si>
  <si>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</si>
  <si>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</si>
  <si>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</si>
  <si>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</si>
  <si>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</si>
  <si>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</si>
  <si>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</si>
  <si>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</si>
  <si>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</si>
  <si>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</si>
  <si>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</si>
  <si>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</si>
  <si>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</si>
  <si>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</si>
  <si>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</si>
  <si>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</si>
  <si>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</si>
  <si>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</si>
  <si>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</si>
  <si>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</si>
  <si>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</si>
  <si>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</si>
  <si>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</si>
  <si>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</si>
  <si>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</si>
  <si>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</si>
  <si>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</si>
  <si>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</si>
  <si>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</si>
  <si>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</si>
  <si>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</si>
  <si>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</si>
  <si>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</si>
  <si>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</si>
  <si>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</si>
  <si>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</si>
  <si>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</si>
  <si>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</si>
  <si>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</si>
  <si>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</si>
  <si>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</si>
  <si>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</si>
  <si>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</si>
  <si>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</si>
  <si>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</si>
  <si>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</si>
  <si>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</si>
  <si>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</si>
  <si>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</si>
  <si>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</si>
  <si>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</si>
  <si>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</si>
  <si>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</si>
  <si>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</si>
  <si>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</si>
  <si>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</si>
  <si>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</si>
  <si>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</si>
  <si>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</si>
  <si>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</si>
  <si>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</si>
  <si>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</si>
  <si>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</si>
  <si>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</si>
  <si>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</si>
  <si>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</si>
  <si>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</si>
  <si>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</si>
  <si>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</si>
  <si>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</si>
  <si>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</si>
  <si>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</si>
  <si>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</si>
  <si>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</si>
  <si>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</si>
  <si>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</si>
  <si>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</si>
  <si>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</si>
  <si>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</si>
  <si>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</si>
  <si>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</si>
  <si>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</si>
  <si>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</si>
  <si>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</si>
  <si>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</si>
  <si>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</si>
  <si>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</si>
  <si>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</si>
  <si>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</si>
  <si>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</si>
  <si>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</si>
  <si>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</si>
  <si>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</si>
  <si>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</si>
  <si>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</si>
  <si>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</si>
  <si>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</si>
  <si>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</si>
  <si>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</si>
  <si>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</si>
  <si>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</si>
  <si>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</si>
  <si>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</si>
  <si>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</si>
  <si>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</si>
  <si>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</si>
  <si>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</si>
  <si>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</si>
  <si>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</si>
  <si>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</si>
  <si>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</si>
  <si>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</si>
  <si>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</si>
  <si>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</si>
  <si>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</si>
  <si>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</si>
  <si>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</si>
  <si>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</si>
  <si>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</si>
  <si>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</si>
  <si>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</si>
  <si>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</si>
  <si>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</si>
  <si>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</si>
  <si>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</si>
  <si>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</si>
  <si>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</si>
  <si>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</si>
  <si>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</si>
  <si>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</si>
  <si>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</si>
  <si>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</si>
  <si>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</si>
  <si>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</si>
  <si>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</si>
  <si>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</si>
  <si>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</si>
  <si>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</si>
  <si>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</si>
  <si>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</si>
  <si>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</si>
  <si>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</si>
  <si>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</si>
  <si>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</si>
  <si>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</si>
  <si>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</si>
  <si>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</si>
  <si>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</si>
  <si>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</si>
  <si>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</si>
  <si>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</si>
  <si>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</si>
  <si>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</si>
  <si>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</si>
  <si>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</si>
  <si>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</si>
  <si>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</si>
  <si>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</si>
  <si>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</si>
  <si>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</si>
  <si>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</si>
  <si>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</si>
  <si>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</si>
  <si>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</si>
  <si>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</si>
  <si>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</si>
  <si>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</si>
  <si>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</si>
  <si>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</si>
  <si>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</si>
  <si>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</si>
  <si>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</si>
  <si>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</si>
  <si>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</si>
  <si>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</si>
  <si>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</si>
  <si>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</si>
  <si>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</si>
  <si>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</si>
  <si>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</si>
  <si>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</si>
  <si>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</si>
  <si>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</si>
  <si>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</si>
  <si>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</si>
  <si>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</si>
  <si>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</si>
  <si>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</si>
  <si>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</si>
  <si>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</si>
  <si>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</si>
  <si>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</si>
  <si>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</si>
  <si>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</si>
  <si>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</si>
  <si>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</si>
  <si>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</si>
  <si>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</si>
  <si>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</si>
  <si>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</si>
  <si>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</si>
  <si>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</si>
  <si>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</si>
  <si>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</si>
  <si>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</si>
  <si>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</si>
  <si>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</si>
  <si>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</si>
  <si>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</si>
  <si>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</si>
  <si>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</si>
  <si>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</si>
  <si>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</si>
  <si>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</si>
  <si>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</si>
  <si>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</si>
  <si>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</si>
  <si>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</si>
  <si>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</si>
  <si>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</si>
  <si>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</si>
  <si>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</si>
  <si>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</si>
  <si>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</si>
  <si>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</si>
  <si>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</si>
  <si>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</si>
  <si>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</si>
  <si>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</si>
  <si>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</si>
  <si>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</si>
  <si>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</si>
  <si>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</si>
  <si>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</si>
  <si>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</si>
  <si>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</si>
  <si>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</si>
  <si>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</si>
  <si>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</si>
  <si>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</si>
  <si>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</si>
  <si>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</si>
  <si>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</si>
  <si>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</si>
  <si>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</si>
  <si>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</si>
  <si>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</si>
  <si>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</si>
  <si>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</si>
  <si>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</si>
  <si>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</si>
  <si>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</si>
  <si>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</si>
  <si>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</si>
  <si>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</si>
  <si>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</si>
  <si>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</si>
  <si>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</si>
  <si>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</si>
  <si>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</si>
  <si>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</si>
  <si>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</si>
  <si>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</si>
  <si>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</si>
  <si>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</si>
  <si>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</si>
  <si>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</si>
  <si>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</si>
  <si>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</si>
  <si>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</si>
  <si>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</si>
  <si>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</si>
  <si>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</si>
  <si>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</si>
  <si>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</si>
  <si>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</si>
  <si>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</si>
  <si>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</si>
  <si>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</si>
  <si>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</si>
  <si>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</si>
  <si>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</si>
  <si>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</si>
  <si>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</si>
  <si>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</si>
  <si>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</si>
  <si>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</si>
  <si>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</si>
  <si>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</si>
  <si>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</si>
  <si>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</si>
  <si>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</si>
  <si>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</si>
  <si>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</si>
  <si>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</si>
  <si>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</si>
  <si>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</si>
  <si>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</si>
  <si>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</si>
  <si>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</si>
  <si>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</si>
  <si>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</si>
  <si>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</si>
  <si>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</si>
  <si>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</si>
  <si>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</si>
  <si>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</si>
  <si>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</si>
  <si>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</si>
  <si>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</si>
  <si>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</si>
  <si>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</si>
  <si>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</si>
  <si>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</si>
  <si>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</si>
  <si>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</si>
  <si>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</si>
  <si>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</si>
  <si>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</si>
  <si>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</si>
  <si>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</si>
  <si>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</si>
  <si>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</si>
  <si>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</si>
  <si>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</si>
  <si>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</si>
  <si>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</si>
  <si>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</si>
  <si>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</si>
  <si>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</si>
  <si>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</si>
  <si>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</si>
  <si>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</si>
  <si>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</si>
  <si>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</si>
  <si>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</si>
  <si>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</si>
  <si>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</si>
  <si>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</si>
  <si>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</si>
  <si>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</si>
  <si>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</si>
  <si>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</si>
  <si>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</si>
  <si>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</si>
  <si>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</si>
  <si>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</si>
  <si>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</si>
  <si>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</si>
  <si>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</si>
  <si>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</si>
  <si>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</si>
  <si>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</si>
  <si>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</si>
  <si>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</si>
  <si>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</si>
  <si>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</si>
  <si>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</si>
  <si>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</si>
  <si>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</si>
  <si>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</si>
  <si>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</si>
  <si>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</si>
  <si>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</si>
  <si>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</si>
  <si>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</si>
  <si>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</si>
  <si>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</si>
  <si>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</si>
  <si>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</si>
  <si>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</si>
  <si>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</si>
  <si>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</si>
  <si>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</si>
  <si>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</si>
  <si>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</si>
  <si>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</si>
  <si>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</si>
  <si>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</si>
  <si>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</si>
  <si>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</si>
  <si>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</si>
  <si>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</si>
  <si>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</si>
  <si>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</si>
  <si>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</si>
  <si>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</si>
  <si>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</si>
  <si>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</si>
  <si>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</si>
  <si>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</si>
  <si>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</si>
  <si>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</si>
  <si>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</si>
  <si>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</si>
  <si>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</si>
  <si>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</si>
  <si>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</si>
  <si>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</si>
  <si>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</si>
  <si>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</si>
  <si>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</si>
  <si>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</si>
  <si>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</si>
  <si>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</si>
  <si>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</si>
  <si>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</si>
  <si>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</si>
  <si>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</si>
  <si>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</si>
  <si>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</si>
  <si>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</si>
  <si>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</si>
  <si>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</si>
  <si>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</si>
  <si>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</si>
  <si>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</si>
  <si>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</si>
  <si>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</si>
  <si>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</si>
  <si>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</si>
  <si>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</si>
  <si>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</si>
  <si>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</si>
  <si>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</si>
  <si>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</si>
  <si>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</si>
  <si>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</si>
  <si>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</si>
  <si>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</si>
  <si>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</si>
  <si>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</si>
  <si>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</si>
  <si>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</si>
  <si>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</si>
  <si>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</si>
  <si>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</si>
  <si>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</si>
  <si>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</si>
  <si>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</si>
  <si>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</si>
  <si>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</si>
  <si>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</si>
  <si>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</si>
  <si>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</si>
  <si>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</si>
  <si>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</si>
  <si>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</si>
  <si>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</si>
  <si>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</si>
  <si>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</si>
  <si>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</si>
  <si>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</si>
  <si>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</si>
  <si>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</si>
  <si>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</si>
  <si>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</si>
  <si>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</si>
  <si>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</si>
  <si>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</si>
  <si>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</si>
  <si>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</si>
  <si>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</si>
  <si>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</si>
  <si>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</si>
  <si>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</si>
  <si>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</si>
  <si>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</si>
  <si>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</si>
  <si>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</si>
  <si>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</si>
  <si>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</si>
  <si>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</si>
  <si>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</si>
  <si>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</si>
  <si>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</si>
  <si>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</si>
  <si>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</si>
  <si>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</si>
  <si>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</si>
  <si>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</si>
  <si>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</si>
  <si>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</si>
  <si>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</si>
  <si>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</si>
  <si>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</si>
  <si>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</si>
  <si>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</si>
  <si>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</si>
  <si>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</si>
  <si>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</si>
  <si>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</si>
  <si>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</si>
  <si>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</si>
  <si>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</si>
  <si>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</si>
  <si>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</si>
  <si>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</si>
  <si>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</si>
  <si>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</si>
  <si>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</si>
  <si>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</si>
  <si>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</si>
  <si>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</si>
  <si>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</si>
  <si>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</si>
  <si>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</si>
  <si>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</si>
  <si>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</si>
  <si>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</si>
  <si>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</si>
  <si>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</si>
  <si>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</si>
  <si>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</si>
  <si>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</si>
  <si>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</si>
  <si>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</si>
  <si>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</si>
  <si>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</si>
  <si>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</si>
  <si>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</si>
  <si>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</si>
  <si>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</si>
  <si>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</si>
  <si>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</si>
  <si>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</si>
  <si>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</si>
  <si>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</si>
  <si>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</si>
  <si>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</si>
  <si>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</si>
  <si>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</si>
  <si>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</si>
  <si>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</si>
  <si>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</si>
  <si>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</si>
  <si>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</si>
  <si>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</si>
  <si>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</si>
  <si>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</si>
  <si>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</si>
  <si>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</si>
  <si>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</si>
  <si>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</si>
  <si>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</si>
  <si>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</si>
  <si>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</si>
  <si>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</si>
  <si>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</si>
  <si>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</si>
  <si>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</si>
  <si>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</si>
  <si>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</si>
  <si>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</si>
  <si>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</si>
  <si>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</si>
  <si>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</si>
  <si>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</si>
  <si>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</si>
  <si>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</si>
  <si>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</si>
  <si>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</si>
  <si>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</si>
  <si>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</si>
  <si>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</si>
  <si>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</si>
  <si>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</si>
  <si>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</si>
  <si>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</si>
  <si>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</si>
  <si>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</si>
  <si>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</si>
  <si>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</si>
  <si>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</si>
  <si>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</si>
  <si>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</si>
  <si>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</si>
  <si>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</si>
  <si>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</si>
  <si>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</si>
  <si>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</si>
  <si>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</si>
  <si>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</si>
  <si>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</si>
  <si>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</si>
  <si>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</si>
  <si>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</si>
  <si>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</si>
  <si>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</si>
  <si>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</si>
  <si>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</si>
  <si>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</si>
  <si>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</si>
  <si>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</si>
  <si>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</si>
  <si>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</si>
  <si>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</si>
  <si>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</si>
  <si>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</si>
  <si>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</si>
  <si>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</si>
  <si>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</si>
  <si>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</si>
  <si>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</si>
  <si>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</si>
  <si>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</si>
  <si>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</si>
  <si>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</si>
  <si>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</si>
  <si>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</si>
  <si>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</si>
  <si>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</si>
  <si>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</si>
  <si>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</si>
  <si>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</si>
  <si>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</si>
  <si>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</si>
  <si>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</si>
  <si>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</si>
  <si>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</si>
  <si>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</si>
  <si>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</si>
  <si>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</si>
  <si>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</si>
  <si>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</si>
  <si>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</si>
  <si>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</si>
  <si>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</si>
  <si>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</si>
  <si>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</si>
  <si>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</si>
  <si>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</si>
  <si>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</si>
  <si>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</si>
  <si>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</si>
  <si>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</si>
  <si>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</si>
  <si>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</si>
  <si>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</si>
  <si>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</si>
  <si>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</si>
  <si>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</si>
  <si>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</si>
  <si>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</si>
  <si>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</si>
  <si>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</si>
  <si>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</si>
  <si>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</si>
  <si>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</si>
  <si>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</si>
  <si>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</si>
  <si>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</si>
  <si>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</si>
  <si>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</si>
  <si>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</si>
  <si>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</si>
  <si>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</si>
  <si>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</si>
  <si>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</si>
  <si>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</si>
  <si>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</si>
  <si>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</si>
  <si>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</si>
  <si>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</si>
  <si>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</si>
  <si>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</si>
  <si>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</si>
  <si>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</si>
  <si>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</si>
  <si>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</si>
  <si>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</si>
  <si>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</si>
  <si>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</si>
  <si>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</si>
  <si>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</si>
  <si>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</si>
  <si>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</si>
  <si>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</si>
  <si>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</si>
  <si>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</si>
  <si>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</si>
  <si>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</si>
  <si>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</si>
  <si>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</si>
  <si>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</si>
  <si>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</si>
  <si>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</si>
  <si>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</si>
  <si>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</si>
  <si>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</si>
  <si>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</si>
  <si>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</si>
  <si>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</si>
  <si>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</si>
  <si>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</si>
  <si>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</si>
  <si>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</si>
  <si>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</si>
  <si>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</si>
  <si>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</si>
  <si>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</si>
  <si>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</si>
  <si>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</si>
  <si>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</si>
  <si>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</si>
  <si>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</si>
  <si>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</si>
  <si>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</si>
  <si>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</si>
  <si>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</si>
  <si>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</si>
  <si>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</si>
  <si>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</si>
  <si>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</si>
  <si>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</si>
  <si>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</si>
  <si>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</si>
  <si>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</si>
  <si>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</si>
  <si>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</si>
  <si>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</si>
  <si>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</si>
  <si>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</si>
  <si>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</si>
  <si>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</si>
  <si>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</si>
  <si>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</si>
  <si>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</si>
  <si>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</si>
  <si>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</si>
  <si>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</si>
  <si>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</si>
  <si>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</si>
  <si>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</si>
  <si>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</si>
  <si>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</si>
  <si>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</si>
  <si>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</si>
  <si>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</si>
  <si>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</si>
  <si>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</si>
  <si>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</si>
  <si>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</si>
  <si>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</si>
  <si>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</si>
  <si>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</si>
  <si>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</si>
  <si>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</si>
  <si>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</si>
  <si>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</si>
  <si>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</si>
  <si>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</si>
  <si>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</si>
  <si>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</si>
  <si>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</si>
  <si>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</si>
  <si>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</si>
  <si>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</si>
  <si>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</si>
  <si>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</si>
  <si>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</si>
  <si>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</si>
  <si>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</si>
  <si>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</si>
  <si>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</si>
  <si>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</si>
  <si>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</si>
  <si>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</si>
  <si>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</si>
  <si>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</si>
  <si>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</si>
  <si>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</si>
  <si>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</si>
  <si>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</si>
  <si>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</si>
  <si>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</si>
  <si>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</si>
  <si>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</si>
  <si>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</si>
  <si>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</si>
  <si>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</si>
  <si>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</si>
  <si>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</si>
  <si>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</si>
  <si>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</si>
  <si>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</si>
  <si>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</si>
  <si>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</si>
  <si>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</si>
  <si>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</si>
  <si>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</si>
  <si>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</si>
  <si>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</si>
  <si>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</si>
  <si>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</si>
  <si>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</si>
  <si>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</si>
  <si>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</si>
  <si>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</si>
  <si>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</si>
  <si>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</si>
  <si>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</si>
  <si>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</si>
  <si>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</si>
  <si>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</si>
  <si>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</si>
  <si>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</si>
  <si>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</si>
  <si>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</si>
  <si>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</si>
  <si>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</si>
  <si>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</si>
  <si>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</si>
  <si>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</si>
  <si>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</si>
  <si>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</si>
  <si>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</si>
  <si>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</si>
  <si>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</si>
  <si>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</si>
  <si>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</si>
  <si>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</si>
  <si>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</si>
  <si>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</si>
  <si>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</si>
  <si>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</si>
  <si>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</si>
  <si>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</si>
  <si>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</si>
  <si>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</si>
  <si>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</si>
  <si>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</si>
  <si>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</si>
  <si>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</si>
  <si>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</si>
  <si>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</si>
  <si>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</si>
  <si>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</si>
  <si>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</si>
  <si>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</si>
  <si>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</si>
  <si>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</si>
  <si>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</si>
  <si>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</si>
  <si>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</si>
  <si>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</si>
  <si>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</si>
  <si>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</si>
  <si>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</si>
  <si>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</si>
  <si>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</si>
  <si>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</si>
  <si>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</si>
  <si>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</si>
  <si>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</si>
  <si>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</si>
  <si>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</si>
  <si>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</si>
  <si>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</si>
  <si>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</si>
  <si>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</si>
  <si>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</si>
  <si>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</si>
  <si>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</si>
  <si>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</si>
  <si>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</si>
  <si>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</si>
  <si>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</si>
  <si>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</si>
  <si>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</si>
  <si>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</si>
  <si>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</si>
  <si>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</si>
  <si>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</si>
  <si>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</si>
  <si>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</si>
  <si>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</si>
  <si>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</si>
  <si>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</si>
  <si>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</si>
  <si>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</si>
  <si>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</si>
  <si>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</si>
  <si>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</si>
  <si>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</si>
  <si>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</si>
  <si>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</si>
  <si>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</si>
  <si>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</si>
  <si>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</si>
  <si>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</si>
  <si>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</si>
  <si>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</si>
  <si>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</si>
  <si>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</si>
  <si>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</si>
  <si>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</si>
  <si>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</si>
  <si>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</si>
  <si>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</si>
  <si>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</si>
  <si>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</si>
  <si>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</si>
  <si>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</si>
  <si>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</si>
  <si>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</si>
  <si>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</si>
  <si>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</si>
  <si>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</si>
  <si>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</si>
  <si>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</si>
  <si>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</si>
  <si>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</si>
  <si>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</si>
  <si>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</si>
  <si>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</si>
  <si>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</si>
  <si>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</si>
  <si>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</si>
  <si>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</si>
  <si>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</si>
  <si>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</si>
  <si>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</si>
  <si>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</si>
  <si>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</si>
  <si>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</si>
  <si>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</si>
  <si>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</si>
  <si>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</si>
  <si>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</si>
  <si>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</si>
  <si>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</si>
  <si>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</si>
  <si>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</si>
  <si>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</si>
  <si>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</si>
  <si>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</si>
  <si>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</si>
  <si>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</si>
  <si>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</si>
  <si>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</si>
  <si>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</si>
  <si>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</si>
  <si>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</si>
  <si>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</si>
  <si>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</si>
  <si>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</si>
  <si>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</si>
  <si>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</si>
  <si>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</si>
  <si>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</si>
  <si>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</si>
  <si>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</si>
  <si>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</si>
  <si>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</si>
  <si>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</si>
  <si>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</si>
  <si>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</si>
  <si>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</si>
  <si>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</si>
  <si>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</si>
  <si>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</si>
  <si>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</si>
  <si>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</si>
  <si>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</si>
  <si>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</si>
  <si>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</si>
  <si>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</si>
  <si>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</si>
  <si>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</si>
  <si>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</si>
  <si>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</si>
  <si>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</si>
  <si>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</si>
  <si>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</si>
  <si>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</si>
  <si>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</si>
  <si>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</si>
  <si>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</si>
  <si>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</si>
  <si>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</si>
  <si>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</si>
  <si>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</si>
  <si>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</si>
  <si>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</si>
  <si>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</si>
  <si>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</si>
  <si>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</si>
  <si>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</si>
  <si>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</si>
  <si>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</si>
  <si>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</si>
  <si>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</si>
  <si>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</si>
  <si>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</si>
  <si>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</si>
  <si>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</si>
  <si>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</si>
  <si>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</si>
  <si>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</si>
  <si>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</si>
  <si>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</si>
  <si>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</si>
  <si>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</si>
  <si>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</si>
  <si>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</si>
  <si>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</si>
  <si>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</si>
  <si>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</si>
  <si>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</si>
  <si>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</si>
  <si>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</si>
  <si>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</si>
  <si>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</si>
  <si>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</si>
  <si>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</si>
  <si>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</si>
  <si>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</si>
  <si>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</si>
  <si>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</si>
  <si>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</si>
  <si>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</si>
  <si>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</si>
  <si>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</si>
  <si>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</si>
  <si>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</si>
  <si>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</si>
  <si>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</si>
  <si>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</si>
  <si>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</si>
  <si>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</si>
  <si>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</si>
  <si>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</si>
  <si>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</si>
  <si>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</si>
  <si>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</si>
  <si>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</si>
  <si>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</si>
  <si>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</si>
  <si>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</si>
  <si>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</si>
  <si>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</si>
  <si>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</si>
  <si>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</si>
  <si>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</si>
  <si>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</si>
  <si>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</si>
  <si>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</si>
  <si>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</si>
  <si>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</si>
  <si>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</si>
  <si>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</si>
  <si>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</si>
  <si>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</si>
  <si>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</si>
  <si>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</si>
  <si>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</si>
  <si>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</si>
  <si>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</si>
  <si>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</si>
  <si>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</si>
  <si>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</si>
  <si>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</si>
  <si>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</si>
  <si>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</si>
  <si>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</si>
  <si>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</si>
  <si>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</si>
  <si>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</si>
  <si>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</si>
  <si>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</si>
  <si>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</si>
  <si>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</si>
  <si>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</si>
  <si>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</si>
  <si>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</si>
  <si>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</si>
  <si>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</si>
  <si>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</si>
  <si>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</si>
  <si>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</si>
  <si>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</si>
  <si>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</si>
  <si>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</si>
  <si>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</si>
  <si>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</si>
  <si>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</si>
  <si>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</si>
  <si>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</si>
  <si>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</si>
  <si>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</si>
  <si>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</si>
  <si>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</si>
  <si>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</si>
  <si>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</si>
  <si>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</si>
  <si>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</si>
  <si>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</si>
  <si>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</si>
  <si>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</si>
  <si>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</si>
  <si>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</si>
  <si>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</si>
  <si>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</si>
  <si>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</si>
  <si>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</si>
  <si>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</si>
  <si>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</si>
  <si>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</si>
  <si>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</si>
  <si>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</si>
  <si>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</si>
  <si>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</si>
  <si>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</si>
  <si>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</si>
  <si>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</si>
  <si>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</si>
  <si>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</si>
  <si>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</si>
  <si>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</si>
  <si>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</si>
  <si>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</si>
  <si>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</si>
  <si>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</si>
  <si>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</si>
  <si>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</si>
  <si>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</si>
  <si>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</si>
  <si>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</si>
  <si>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</si>
  <si>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</si>
  <si>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</si>
  <si>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</si>
  <si>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</si>
  <si>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</si>
  <si>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</si>
  <si>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</si>
  <si>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</si>
  <si>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</si>
  <si>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</si>
  <si>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</si>
  <si>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</si>
  <si>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</si>
  <si>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</si>
  <si>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</si>
  <si>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</si>
  <si>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</si>
  <si>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</si>
  <si>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</si>
  <si>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</si>
  <si>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</si>
  <si>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</si>
  <si>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</si>
  <si>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</si>
  <si>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</si>
  <si>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</si>
  <si>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</si>
  <si>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</si>
  <si>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</si>
  <si>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</si>
  <si>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</si>
  <si>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</si>
  <si>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</si>
  <si>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</si>
  <si>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</si>
  <si>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</si>
  <si>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</si>
  <si>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</si>
  <si>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</si>
  <si>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</si>
  <si>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</si>
  <si>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</si>
  <si>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</si>
  <si>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</si>
  <si>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</si>
  <si>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</si>
  <si>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</si>
  <si>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</si>
  <si>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</si>
  <si>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</si>
  <si>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</si>
  <si>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</si>
  <si>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</si>
  <si>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</si>
  <si>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</si>
  <si>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</si>
  <si>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</si>
  <si>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</si>
  <si>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</si>
  <si>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</si>
  <si>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</si>
  <si>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</si>
  <si>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</si>
  <si>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</si>
  <si>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</si>
  <si>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</si>
  <si>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</si>
  <si>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</si>
  <si>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</si>
  <si>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</si>
  <si>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</si>
  <si>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</si>
  <si>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</si>
  <si>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</si>
  <si>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</si>
  <si>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</si>
  <si>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</si>
  <si>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</si>
  <si>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</si>
  <si>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</si>
  <si>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</si>
  <si>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</si>
  <si>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</si>
  <si>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</si>
  <si>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</si>
  <si>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</si>
  <si>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</si>
  <si>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</si>
  <si>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</si>
  <si>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</si>
  <si>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</si>
  <si>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</si>
  <si>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</si>
  <si>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</si>
  <si>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</si>
  <si>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</si>
  <si>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</si>
  <si>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</si>
  <si>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</si>
  <si>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</si>
  <si>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</si>
  <si>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</si>
  <si>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</si>
  <si>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</si>
  <si>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</si>
  <si>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</si>
  <si>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</si>
  <si>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</si>
  <si>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</si>
  <si>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</si>
  <si>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</si>
  <si>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</si>
  <si>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</si>
  <si>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</si>
  <si>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</si>
  <si>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</si>
  <si>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</si>
  <si>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</si>
  <si>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</si>
  <si>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</si>
  <si>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</si>
  <si>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</si>
  <si>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</si>
  <si>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</si>
  <si>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</si>
  <si>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</si>
  <si>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</si>
  <si>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</si>
  <si>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</si>
  <si>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</si>
  <si>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</si>
  <si>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</si>
  <si>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</si>
  <si>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</si>
  <si>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</si>
  <si>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</si>
  <si>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</si>
  <si>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</si>
  <si>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</si>
  <si>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</si>
  <si>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</si>
  <si>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</si>
  <si>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</si>
  <si>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</si>
  <si>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</si>
  <si>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</si>
  <si>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</si>
  <si>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</si>
  <si>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</si>
  <si>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</si>
  <si>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</si>
  <si>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</si>
  <si>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</si>
  <si>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</si>
  <si>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</si>
  <si>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</si>
  <si>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</si>
  <si>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</si>
  <si>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</si>
  <si>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</si>
  <si>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</si>
  <si>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</si>
  <si>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</si>
  <si>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</si>
  <si>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</si>
  <si>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</si>
  <si>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</si>
  <si>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</si>
  <si>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</si>
  <si>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</si>
  <si>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</si>
  <si>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</si>
  <si>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</si>
  <si>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</si>
  <si>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</si>
  <si>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</si>
  <si>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</si>
  <si>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</si>
  <si>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</si>
  <si>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</si>
  <si>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</si>
  <si>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</si>
  <si>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</si>
  <si>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</si>
  <si>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</si>
  <si>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</si>
  <si>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</si>
  <si>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</si>
  <si>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</si>
  <si>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</si>
  <si>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</si>
  <si>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</si>
  <si>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</si>
  <si>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</si>
  <si>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</si>
  <si>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</si>
  <si>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</si>
  <si>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</si>
  <si>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</si>
  <si>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</si>
  <si>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</si>
  <si>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</si>
  <si>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</si>
  <si>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</si>
  <si>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</si>
  <si>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</si>
  <si>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</si>
  <si>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</si>
  <si>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</si>
  <si>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</si>
  <si>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</si>
  <si>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</si>
  <si>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</si>
  <si>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</si>
  <si>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</si>
  <si>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</si>
  <si>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</si>
  <si>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</si>
  <si>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</si>
  <si>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</si>
  <si>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</si>
  <si>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</si>
  <si>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</si>
  <si>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</si>
  <si>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</si>
  <si>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</si>
  <si>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</si>
  <si>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</si>
  <si>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</si>
  <si>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</si>
  <si>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</si>
  <si>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</si>
  <si>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</si>
  <si>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</si>
  <si>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</si>
  <si>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</si>
  <si>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</si>
  <si>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</si>
  <si>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</si>
  <si>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</si>
  <si>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</si>
  <si>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</si>
  <si>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</si>
  <si>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</si>
  <si>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</si>
  <si>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</si>
  <si>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</si>
  <si>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</si>
  <si>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</si>
  <si>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</si>
  <si>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</si>
  <si>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</si>
  <si>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</si>
  <si>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</si>
  <si>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</si>
  <si>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</si>
  <si>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</si>
  <si>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</si>
  <si>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</si>
  <si>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</si>
  <si>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</si>
  <si>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</si>
  <si>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</si>
  <si>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</si>
  <si>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</si>
  <si>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</si>
  <si>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</si>
  <si>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</si>
  <si>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</si>
  <si>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</si>
  <si>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</si>
  <si>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</si>
  <si>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</si>
  <si>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</si>
  <si>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</si>
  <si>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</si>
  <si>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</si>
  <si>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</si>
  <si>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</si>
  <si>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</si>
  <si>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</si>
  <si>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</si>
  <si>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</si>
  <si>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</si>
  <si>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</si>
  <si>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</si>
  <si>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</si>
  <si>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</si>
  <si>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</si>
  <si>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</si>
  <si>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</si>
  <si>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</si>
  <si>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</si>
  <si>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</si>
  <si>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</si>
  <si>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</si>
  <si>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</si>
  <si>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</si>
  <si>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</si>
  <si>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</si>
  <si>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</si>
  <si>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</si>
  <si>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</si>
  <si>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</si>
  <si>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</si>
  <si>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</si>
  <si>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</si>
  <si>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</si>
  <si>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</si>
  <si>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</si>
  <si>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</si>
  <si>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</si>
  <si>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</si>
  <si>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</si>
  <si>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</si>
  <si>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</si>
  <si>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</si>
  <si>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</si>
  <si>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</si>
  <si>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</si>
  <si>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</si>
  <si>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</si>
  <si>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</si>
  <si>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</si>
  <si>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</si>
  <si>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</si>
  <si>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</si>
  <si>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</si>
  <si>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</si>
  <si>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</si>
  <si>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</si>
  <si>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</si>
  <si>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</si>
  <si>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</si>
  <si>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</si>
  <si>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</si>
  <si>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</si>
  <si>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</si>
  <si>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</si>
  <si>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</si>
  <si>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</si>
  <si>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</si>
  <si>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</si>
  <si>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</si>
  <si>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</si>
  <si>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</si>
  <si>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</si>
  <si>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</si>
  <si>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</si>
  <si>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</si>
  <si>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</si>
  <si>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</si>
  <si>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</si>
  <si>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</si>
  <si>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</si>
  <si>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</si>
  <si>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</si>
  <si>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</si>
  <si>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</si>
  <si>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</si>
  <si>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</si>
  <si>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</si>
  <si>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</si>
  <si>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</si>
  <si>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</si>
  <si>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</si>
  <si>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</si>
  <si>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</si>
  <si>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</si>
  <si>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</si>
  <si>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</si>
  <si>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</si>
  <si>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</si>
  <si>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</si>
  <si>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</si>
  <si>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</si>
  <si>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</si>
  <si>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</si>
  <si>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</si>
  <si>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</si>
  <si>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</si>
  <si>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</si>
  <si>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</si>
  <si>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</si>
  <si>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</si>
  <si>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</si>
  <si>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</si>
  <si>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</si>
  <si>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</si>
  <si>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</si>
  <si>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</si>
  <si>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</si>
  <si>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</si>
  <si>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</si>
  <si>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</si>
  <si>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</si>
  <si>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</si>
  <si>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</si>
  <si>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</si>
  <si>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</si>
  <si>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</si>
  <si>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</si>
  <si>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</si>
  <si>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</si>
  <si>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</si>
  <si>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</si>
  <si>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</si>
  <si>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</si>
  <si>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</si>
  <si>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</si>
  <si>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</si>
  <si>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</si>
  <si>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</si>
  <si>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</si>
  <si>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</si>
  <si>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</si>
  <si>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</si>
  <si>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</si>
  <si>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</si>
  <si>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</si>
  <si>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</si>
  <si>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</si>
  <si>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</si>
  <si>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</si>
  <si>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</si>
  <si>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</si>
  <si>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</si>
  <si>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</si>
  <si>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</si>
  <si>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</si>
  <si>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</si>
  <si>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</si>
  <si>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</si>
  <si>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</si>
  <si>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</si>
  <si>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</si>
  <si>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</si>
  <si>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</si>
  <si>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</si>
  <si>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</si>
  <si>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</si>
  <si>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</si>
  <si>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</si>
  <si>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</si>
  <si>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</si>
  <si>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</si>
  <si>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</si>
  <si>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</si>
  <si>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</si>
  <si>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</si>
  <si>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</si>
  <si>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</si>
  <si>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</si>
  <si>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</si>
  <si>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</si>
  <si>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</si>
  <si>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</si>
  <si>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</si>
  <si>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</si>
  <si>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</si>
  <si>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</si>
  <si>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</si>
  <si>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</si>
  <si>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</si>
  <si>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</si>
  <si>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</si>
  <si>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</si>
  <si>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</si>
  <si>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</si>
  <si>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</si>
  <si>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</si>
  <si>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</si>
  <si>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</si>
  <si>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</si>
  <si>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</si>
  <si>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</si>
  <si>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</si>
  <si>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</si>
  <si>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</si>
  <si>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</si>
  <si>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</si>
  <si>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</si>
  <si>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</si>
  <si>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</si>
  <si>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</si>
  <si>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</si>
  <si>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</si>
  <si>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</si>
  <si>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</si>
  <si>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</si>
  <si>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</si>
  <si>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</si>
  <si>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</si>
  <si>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</si>
  <si>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</si>
  <si>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</si>
  <si>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</si>
  <si>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</si>
  <si>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</si>
  <si>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</si>
  <si>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</si>
  <si>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</si>
  <si>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</si>
  <si>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</si>
  <si>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</si>
  <si>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</si>
  <si>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</si>
  <si>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</si>
  <si>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</si>
  <si>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</si>
  <si>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</si>
  <si>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</si>
  <si>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</si>
  <si>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</si>
  <si>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</si>
  <si>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</si>
  <si>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</si>
  <si>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</si>
  <si>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</si>
  <si>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</si>
  <si>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</si>
  <si>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</si>
  <si>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</si>
  <si>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</si>
  <si>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</si>
  <si>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</si>
  <si>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</si>
  <si>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</si>
  <si>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</si>
  <si>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</si>
  <si>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</si>
  <si>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</si>
  <si>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</si>
  <si>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</si>
  <si>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</si>
  <si>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</si>
  <si>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</si>
  <si>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</si>
  <si>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</si>
  <si>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</si>
  <si>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</si>
  <si>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</si>
  <si>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</si>
  <si>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</si>
  <si>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</si>
  <si>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</si>
  <si>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</si>
  <si>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</si>
  <si>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</si>
  <si>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</si>
  <si>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</si>
  <si>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</si>
  <si>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</si>
  <si>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</si>
  <si>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</si>
  <si>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</si>
  <si>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</si>
  <si>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</si>
  <si>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</si>
  <si>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</si>
  <si>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</si>
  <si>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</si>
  <si>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</si>
  <si>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</si>
  <si>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</si>
  <si>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</si>
  <si>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</si>
  <si>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</si>
  <si>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</si>
  <si>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</si>
  <si>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</si>
  <si>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</si>
  <si>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</si>
  <si>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</si>
  <si>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</si>
  <si>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</si>
  <si>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</si>
  <si>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</si>
  <si>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</si>
  <si>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</si>
  <si>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</si>
  <si>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</si>
  <si>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</si>
  <si>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</si>
  <si>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</si>
  <si>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</si>
  <si>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</si>
  <si>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</si>
  <si>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</si>
  <si>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</si>
  <si>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</si>
  <si>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</si>
  <si>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</si>
  <si>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</si>
  <si>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</si>
  <si>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</si>
  <si>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</si>
  <si>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</si>
  <si>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</si>
  <si>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</si>
  <si>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</si>
  <si>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</si>
  <si>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</si>
  <si>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</si>
  <si>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</si>
  <si>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</si>
  <si>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</si>
  <si>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</si>
  <si>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</si>
  <si>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</si>
  <si>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</si>
  <si>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</si>
  <si>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</si>
  <si>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</si>
  <si>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</si>
  <si>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</si>
  <si>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</si>
  <si>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</si>
  <si>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</si>
  <si>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</si>
  <si>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</si>
  <si>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</si>
  <si>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</si>
  <si>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</si>
  <si>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</si>
  <si>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</si>
  <si>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</si>
  <si>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</si>
  <si>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</si>
  <si>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</si>
  <si>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</si>
  <si>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</si>
  <si>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</si>
  <si>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</si>
  <si>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</si>
  <si>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</si>
  <si>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</si>
  <si>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</si>
  <si>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</si>
  <si>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</si>
  <si>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</si>
  <si>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</si>
  <si>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</si>
  <si>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</si>
  <si>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</si>
  <si>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</si>
  <si>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</si>
  <si>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</si>
  <si>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</si>
  <si>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</si>
  <si>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</si>
  <si>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</si>
  <si>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</si>
  <si>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</si>
  <si>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</si>
  <si>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</si>
  <si>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</si>
  <si>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</si>
  <si>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</si>
  <si>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</si>
  <si>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</si>
  <si>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</si>
  <si>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</si>
  <si>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</si>
  <si>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</si>
  <si>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</si>
  <si>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</si>
  <si>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</si>
  <si>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</si>
  <si>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</si>
  <si>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</si>
  <si>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</si>
  <si>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</si>
  <si>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</si>
  <si>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</si>
  <si>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</si>
  <si>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</si>
  <si>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</si>
  <si>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</si>
  <si>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</si>
  <si>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</si>
  <si>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</si>
  <si>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</si>
  <si>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</si>
  <si>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</si>
  <si>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</si>
  <si>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</si>
  <si>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</si>
  <si>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</si>
  <si>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</si>
  <si>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</si>
  <si>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</si>
  <si>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</si>
  <si>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</si>
  <si>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</si>
  <si>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</si>
  <si>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</si>
  <si>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</si>
  <si>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</si>
  <si>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</si>
  <si>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</si>
  <si>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</si>
  <si>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</si>
  <si>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</si>
  <si>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</si>
  <si>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</si>
  <si>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</si>
  <si>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</si>
  <si>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</si>
  <si>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</si>
  <si>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</si>
  <si>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</si>
  <si>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</si>
  <si>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</si>
  <si>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</si>
  <si>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</si>
  <si>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</si>
  <si>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</si>
  <si>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</si>
  <si>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</si>
  <si>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</si>
  <si>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</si>
  <si>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</si>
  <si>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</si>
  <si>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</si>
  <si>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</si>
  <si>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</si>
  <si>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</si>
  <si>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</si>
  <si>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</si>
  <si>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</si>
  <si>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</si>
  <si>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</si>
  <si>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</si>
  <si>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</si>
  <si>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</si>
  <si>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</si>
  <si>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</si>
  <si>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</si>
  <si>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</si>
  <si>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</si>
  <si>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</si>
  <si>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</si>
  <si>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</si>
  <si>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</si>
  <si>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</si>
  <si>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</si>
  <si>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</si>
  <si>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</si>
  <si>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</si>
  <si>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</si>
  <si>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</si>
  <si>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</si>
  <si>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</si>
  <si>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</si>
  <si>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</si>
  <si>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</si>
  <si>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</si>
  <si>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</si>
  <si>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</si>
  <si>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</si>
  <si>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</si>
  <si>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</si>
  <si>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</si>
  <si>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</si>
  <si>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</si>
  <si>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</si>
  <si>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</si>
  <si>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</si>
  <si>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</si>
  <si>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</si>
  <si>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</si>
  <si>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</si>
  <si>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</si>
  <si>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</si>
  <si>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</si>
  <si>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</si>
  <si>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</si>
  <si>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</si>
  <si>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</si>
  <si>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</si>
  <si>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</si>
  <si>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</si>
  <si>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</si>
  <si>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</si>
  <si>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</si>
  <si>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</si>
  <si>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</si>
  <si>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</si>
  <si>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</si>
  <si>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</si>
  <si>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</si>
  <si>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</si>
  <si>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</si>
  <si>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</si>
  <si>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</si>
  <si>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</si>
  <si>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</si>
  <si>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</si>
  <si>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</si>
  <si>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</si>
  <si>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</si>
  <si>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</si>
  <si>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</si>
  <si>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</si>
  <si>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</si>
  <si>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</si>
  <si>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</si>
  <si>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</si>
  <si>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</si>
  <si>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</si>
  <si>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</si>
  <si>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</si>
  <si>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</si>
  <si>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</si>
  <si>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</si>
  <si>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</si>
  <si>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</si>
  <si>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</si>
  <si>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</si>
  <si>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</si>
  <si>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</si>
  <si>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</si>
  <si>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</si>
  <si>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</si>
  <si>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</si>
  <si>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</si>
  <si>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</si>
  <si>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</si>
  <si>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</si>
  <si>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</si>
  <si>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</si>
  <si>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</si>
  <si>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</si>
  <si>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</si>
  <si>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</si>
  <si>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</si>
  <si>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</si>
  <si>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</si>
  <si>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</si>
  <si>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</si>
  <si>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</si>
  <si>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</si>
  <si>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</si>
  <si>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</si>
  <si>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</si>
  <si>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</si>
  <si>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</si>
  <si>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</si>
  <si>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</si>
  <si>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</si>
  <si>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</si>
  <si>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</si>
  <si>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</si>
  <si>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</si>
  <si>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</si>
  <si>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</si>
  <si>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</si>
  <si>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</si>
  <si>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</si>
  <si>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</si>
  <si>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</si>
  <si>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</si>
  <si>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</si>
  <si>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</si>
  <si>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</si>
  <si>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</si>
  <si>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</si>
  <si>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</si>
  <si>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</si>
  <si>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</si>
  <si>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</si>
  <si>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</si>
  <si>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</si>
  <si>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</si>
  <si>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</si>
  <si>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</si>
  <si>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</si>
  <si>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</si>
  <si>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</si>
  <si>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</si>
  <si>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</si>
  <si>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</si>
  <si>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</si>
  <si>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</si>
  <si>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</si>
  <si>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</si>
  <si>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</si>
  <si>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</si>
  <si>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</si>
  <si>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</si>
  <si>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</si>
  <si>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</si>
  <si>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</si>
  <si>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</si>
  <si>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</si>
  <si>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</si>
  <si>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</si>
  <si>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</si>
  <si>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</si>
  <si>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</si>
  <si>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</si>
  <si>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</si>
  <si>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</si>
  <si>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</si>
  <si>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</si>
  <si>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</si>
  <si>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</si>
  <si>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</si>
  <si>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</si>
  <si>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</si>
  <si>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</si>
  <si>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</si>
  <si>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</si>
  <si>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</si>
  <si>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</si>
  <si>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</si>
  <si>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</si>
  <si>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</si>
  <si>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</si>
  <si>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</si>
  <si>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</si>
  <si>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</si>
  <si>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</si>
  <si>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</si>
  <si>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</si>
  <si>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</si>
  <si>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</si>
  <si>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</si>
  <si>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</si>
  <si>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</si>
  <si>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</si>
  <si>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</si>
  <si>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</si>
  <si>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</si>
  <si>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</si>
  <si>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</si>
  <si>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</si>
  <si>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</si>
  <si>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</si>
  <si>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</si>
  <si>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</si>
  <si>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</si>
  <si>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</si>
  <si>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</si>
  <si>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</si>
  <si>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</si>
  <si>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</si>
  <si>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</si>
  <si>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</si>
  <si>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</si>
  <si>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</si>
  <si>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</si>
  <si>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</si>
  <si>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</si>
  <si>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</si>
  <si>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</si>
  <si>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</si>
  <si>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</si>
  <si>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</si>
  <si>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</si>
  <si>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</si>
  <si>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</si>
  <si>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</si>
  <si>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</si>
  <si>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</si>
  <si>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</si>
  <si>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</si>
  <si>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</si>
  <si>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</si>
  <si>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</si>
  <si>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</si>
  <si>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</si>
  <si>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</si>
  <si>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</si>
  <si>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</si>
  <si>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</si>
  <si>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</si>
  <si>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</si>
  <si>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</si>
  <si>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</si>
  <si>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</si>
  <si>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</si>
  <si>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</si>
  <si>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</si>
  <si>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</si>
  <si>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</si>
  <si>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</si>
  <si>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</si>
  <si>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</si>
  <si>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</si>
  <si>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</si>
  <si>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</si>
  <si>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</si>
  <si>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</si>
  <si>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</si>
  <si>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</si>
  <si>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</si>
  <si>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</si>
  <si>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</si>
  <si>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</si>
  <si>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</si>
  <si>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</si>
  <si>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</si>
  <si>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</si>
  <si>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</si>
  <si>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</si>
  <si>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</si>
  <si>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</si>
  <si>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</si>
  <si>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</si>
  <si>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</si>
  <si>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</si>
  <si>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</si>
  <si>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</si>
  <si>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</si>
  <si>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</si>
  <si>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</si>
  <si>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</si>
  <si>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</si>
  <si>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</si>
  <si>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</si>
  <si>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</si>
  <si>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</si>
  <si>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</si>
  <si>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</si>
  <si>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</si>
  <si>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</si>
  <si>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</si>
  <si>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</si>
  <si>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</si>
  <si>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</si>
  <si>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</si>
  <si>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</si>
  <si>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</si>
  <si>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</si>
  <si>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</si>
  <si>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</si>
  <si>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</si>
  <si>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</si>
  <si>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</si>
  <si>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</si>
  <si>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</si>
  <si>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</si>
  <si>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</si>
  <si>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</si>
  <si>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</si>
  <si>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</si>
  <si>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</si>
  <si>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</si>
  <si>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</si>
  <si>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</si>
  <si>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</si>
  <si>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</si>
  <si>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</si>
  <si>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</si>
  <si>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</si>
  <si>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</si>
  <si>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</si>
  <si>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</si>
  <si>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</si>
  <si>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</si>
  <si>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</si>
  <si>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</si>
  <si>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</si>
  <si>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</si>
  <si>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</si>
  <si>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</si>
  <si>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</si>
  <si>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</si>
  <si>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</si>
  <si>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</si>
  <si>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</si>
  <si>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</si>
  <si>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</si>
  <si>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</si>
  <si>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</si>
  <si>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</si>
  <si>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</si>
  <si>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</si>
  <si>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</si>
  <si>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</si>
  <si>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</si>
  <si>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</si>
  <si>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</si>
  <si>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</si>
  <si>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</si>
  <si>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</si>
  <si>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</si>
  <si>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</si>
  <si>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</si>
  <si>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</si>
  <si>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</si>
  <si>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</si>
  <si>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</si>
  <si>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</si>
  <si>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</si>
  <si>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</si>
  <si>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</si>
  <si>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</si>
  <si>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</si>
  <si>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</si>
  <si>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</si>
  <si>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</si>
  <si>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</si>
  <si>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</si>
  <si>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</si>
  <si>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</si>
  <si>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</si>
  <si>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</si>
  <si>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</si>
  <si>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</si>
  <si>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</si>
  <si>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</si>
  <si>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</si>
  <si>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</si>
  <si>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</si>
  <si>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</si>
  <si>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</si>
  <si>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</si>
  <si>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</si>
  <si>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</si>
  <si>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</si>
  <si>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</si>
  <si>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</si>
  <si>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</si>
  <si>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</si>
  <si>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</si>
  <si>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</si>
  <si>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</si>
  <si>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</si>
  <si>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</si>
  <si>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</si>
  <si>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</si>
  <si>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</si>
  <si>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</si>
  <si>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</si>
  <si>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</si>
  <si>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</si>
  <si>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</si>
  <si>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</si>
  <si>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</si>
  <si>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</si>
  <si>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</si>
  <si>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</si>
  <si>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</si>
  <si>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</si>
  <si>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</si>
  <si>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</si>
  <si>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</si>
  <si>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</si>
  <si>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</si>
  <si>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</si>
  <si>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</si>
  <si>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</si>
  <si>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</si>
  <si>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</si>
  <si>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</si>
  <si>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</si>
  <si>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</si>
  <si>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</si>
  <si>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</si>
  <si>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</si>
  <si>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</si>
  <si>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</si>
  <si>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</si>
  <si>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</si>
  <si>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</si>
  <si>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</si>
  <si>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</si>
  <si>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</si>
  <si>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</si>
  <si>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</si>
  <si>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</si>
  <si>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</si>
  <si>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</si>
  <si>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</si>
  <si>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</si>
  <si>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</si>
  <si>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</si>
  <si>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</si>
  <si>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</si>
  <si>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</si>
  <si>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</si>
  <si>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</si>
  <si>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</si>
  <si>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</si>
  <si>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</si>
  <si>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</si>
  <si>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</si>
  <si>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</si>
  <si>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</si>
  <si>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</si>
  <si>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</si>
  <si>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</si>
  <si>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</si>
  <si>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</si>
  <si>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</si>
  <si>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</si>
  <si>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</si>
  <si>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</si>
  <si>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</si>
  <si>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</si>
  <si>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</si>
  <si>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</si>
  <si>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</si>
  <si>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</si>
  <si>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</si>
  <si>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</si>
  <si>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</si>
  <si>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</si>
  <si>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</si>
  <si>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</si>
  <si>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</si>
  <si>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</si>
  <si>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</si>
  <si>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</si>
  <si>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</si>
  <si>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</si>
  <si>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</si>
  <si>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</si>
  <si>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</si>
  <si>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</si>
  <si>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</si>
  <si>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</si>
  <si>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</si>
  <si>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</si>
  <si>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</si>
  <si>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</si>
  <si>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</si>
  <si>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</si>
  <si>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</si>
  <si>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</si>
  <si>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</si>
  <si>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</si>
  <si>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</si>
  <si>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</si>
  <si>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</si>
  <si>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</si>
  <si>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</si>
  <si>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</si>
  <si>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</si>
  <si>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</si>
  <si>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</si>
  <si>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</si>
  <si>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</si>
  <si>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</si>
  <si>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</si>
  <si>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</si>
  <si>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</si>
  <si>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</si>
  <si>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</si>
  <si>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</si>
  <si>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</si>
  <si>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</si>
  <si>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</si>
  <si>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</si>
  <si>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</si>
  <si>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</si>
  <si>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</si>
  <si>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</si>
  <si>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</si>
  <si>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</si>
  <si>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</si>
  <si>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</si>
  <si>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</si>
  <si>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</si>
  <si>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</si>
  <si>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</si>
  <si>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</si>
  <si>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</si>
  <si>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</si>
  <si>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</si>
  <si>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</si>
  <si>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</si>
  <si>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</si>
  <si>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</si>
  <si>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</si>
  <si>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</si>
  <si>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</si>
  <si>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</si>
  <si>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</si>
  <si>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</si>
  <si>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</si>
  <si>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</si>
  <si>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</si>
  <si>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</si>
  <si>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</si>
  <si>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</si>
  <si>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</si>
  <si>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</si>
  <si>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</si>
  <si>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</si>
  <si>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</si>
  <si>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</si>
  <si>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</si>
  <si>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</si>
  <si>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</si>
  <si>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</si>
  <si>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</si>
  <si>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</si>
  <si>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</si>
  <si>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</si>
  <si>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</si>
  <si>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</si>
  <si>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</si>
  <si>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</si>
  <si>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</si>
  <si>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</si>
  <si>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</si>
  <si>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</si>
  <si>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</si>
  <si>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</si>
  <si>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</si>
  <si>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</si>
  <si>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</si>
  <si>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</si>
  <si>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</si>
  <si>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</si>
  <si>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</si>
  <si>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</si>
  <si>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</si>
  <si>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</si>
  <si>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</si>
  <si>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</si>
  <si>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</si>
  <si>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</si>
  <si>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</si>
  <si>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</si>
  <si>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</si>
  <si>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</si>
  <si>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</si>
  <si>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</si>
  <si>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</si>
  <si>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</si>
  <si>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</si>
  <si>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</si>
  <si>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</si>
  <si>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</si>
  <si>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</si>
  <si>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</si>
  <si>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</si>
  <si>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</si>
  <si>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</si>
  <si>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</si>
  <si>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</si>
  <si>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</si>
  <si>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</si>
  <si>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</si>
  <si>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</si>
  <si>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</si>
  <si>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</si>
  <si>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</si>
  <si>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</si>
  <si>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</si>
  <si>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</si>
  <si>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</si>
  <si>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</si>
  <si>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</si>
  <si>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</si>
  <si>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</si>
  <si>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</si>
  <si>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</si>
  <si>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</si>
  <si>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</si>
  <si>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</si>
  <si>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</si>
  <si>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</si>
  <si>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</si>
  <si>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</si>
  <si>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</si>
  <si>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</si>
  <si>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</si>
  <si>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</si>
  <si>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</si>
  <si>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</si>
  <si>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</si>
  <si>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</si>
  <si>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</si>
  <si>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</si>
  <si>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</si>
  <si>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</si>
  <si>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</si>
  <si>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</si>
  <si>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</si>
  <si>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</si>
  <si>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</si>
  <si>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</si>
  <si>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</si>
  <si>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</si>
  <si>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</si>
  <si>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</si>
  <si>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</si>
  <si>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</si>
  <si>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</si>
  <si>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</si>
  <si>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</si>
  <si>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</si>
  <si>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</si>
  <si>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</si>
  <si>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</si>
  <si>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</si>
  <si>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</si>
  <si>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</si>
  <si>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</si>
  <si>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</si>
  <si>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</si>
  <si>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</si>
  <si>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</si>
  <si>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</si>
  <si>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</si>
  <si>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</si>
  <si>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</si>
  <si>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</si>
  <si>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</si>
  <si>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</si>
  <si>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</si>
  <si>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</si>
  <si>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</si>
  <si>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</si>
  <si>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</si>
  <si>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</si>
  <si>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</si>
  <si>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</si>
  <si>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</si>
  <si>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</si>
  <si>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</si>
  <si>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</si>
  <si>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</si>
  <si>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</si>
  <si>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</si>
  <si>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</si>
  <si>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</si>
  <si>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</si>
  <si>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</si>
  <si>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</si>
  <si>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</si>
  <si>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</si>
  <si>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</si>
  <si>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</si>
  <si>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</si>
  <si>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</si>
  <si>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</si>
  <si>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</si>
  <si>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</si>
  <si>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</si>
  <si>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</si>
  <si>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</si>
  <si>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</si>
  <si>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</si>
  <si>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</si>
  <si>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</si>
  <si>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</si>
  <si>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</si>
  <si>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</si>
  <si>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</si>
  <si>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</si>
  <si>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</si>
  <si>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</si>
  <si>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</si>
  <si>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</si>
  <si>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</si>
  <si>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</si>
  <si>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</si>
  <si>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</si>
  <si>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</si>
  <si>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</si>
  <si>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</si>
  <si>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</si>
  <si>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</si>
  <si>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</si>
  <si>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</si>
  <si>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</si>
  <si>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</si>
  <si>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</si>
  <si>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</si>
  <si>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</si>
  <si>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</si>
  <si>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</si>
  <si>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</si>
  <si>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</si>
  <si>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</si>
  <si>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</si>
  <si>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</si>
  <si>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</si>
  <si>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</si>
  <si>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</si>
  <si>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</si>
  <si>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</si>
  <si>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</si>
  <si>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</si>
  <si>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</si>
  <si>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</si>
  <si>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</si>
  <si>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</si>
  <si>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</si>
  <si>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</si>
  <si>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</si>
  <si>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</si>
  <si>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</si>
  <si>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</si>
  <si>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</si>
  <si>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</si>
  <si>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</si>
  <si>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</si>
  <si>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</si>
  <si>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</si>
  <si>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</si>
  <si>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</si>
  <si>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</si>
  <si>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</si>
  <si>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</si>
  <si>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</si>
  <si>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</si>
  <si>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</si>
  <si>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</si>
  <si>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</si>
  <si>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</si>
  <si>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</si>
  <si>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</si>
  <si>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</si>
  <si>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</si>
  <si>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</si>
  <si>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</si>
  <si>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</si>
  <si>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</si>
  <si>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</si>
  <si>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</si>
  <si>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</si>
  <si>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</si>
  <si>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</si>
  <si>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</si>
  <si>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</si>
  <si>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</si>
  <si>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</si>
  <si>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</si>
  <si>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</si>
  <si>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</si>
  <si>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</si>
  <si>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</si>
  <si>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</si>
  <si>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</si>
  <si>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</si>
  <si>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</si>
  <si>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</si>
  <si>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</si>
  <si>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</si>
  <si>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</si>
  <si>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</si>
  <si>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</si>
  <si>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</si>
  <si>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</si>
  <si>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</si>
  <si>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</si>
  <si>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</si>
  <si>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</si>
  <si>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</si>
  <si>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</si>
  <si>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</si>
  <si>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</si>
  <si>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</si>
  <si>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</si>
  <si>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</si>
  <si>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</si>
  <si>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</si>
  <si>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</si>
  <si>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</si>
  <si>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</si>
  <si>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</si>
  <si>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</si>
  <si>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</si>
  <si>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</si>
  <si>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</si>
  <si>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</si>
  <si>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</si>
  <si>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</si>
  <si>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</si>
  <si>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</si>
  <si>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</si>
  <si>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</si>
  <si>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</si>
  <si>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</si>
  <si>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</si>
  <si>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</si>
  <si>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</si>
  <si>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</si>
  <si>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</si>
  <si>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</si>
  <si>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</si>
  <si>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</si>
  <si>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</si>
  <si>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</si>
  <si>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</si>
  <si>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</si>
  <si>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</si>
  <si>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</si>
  <si>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</si>
  <si>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</si>
  <si>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</si>
  <si>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</si>
  <si>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</si>
  <si>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</si>
  <si>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</si>
  <si>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</si>
  <si>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</si>
  <si>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</si>
  <si>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</si>
  <si>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</si>
  <si>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</si>
  <si>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</si>
  <si>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</si>
  <si>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</si>
  <si>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</si>
  <si>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</si>
  <si>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</si>
  <si>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</si>
  <si>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</si>
  <si>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</si>
  <si>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</si>
  <si>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</si>
  <si>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</si>
  <si>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</si>
  <si>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</si>
  <si>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</si>
  <si>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</si>
  <si>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</si>
  <si>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</si>
  <si>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</si>
  <si>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</si>
  <si>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</si>
  <si>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</si>
  <si>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</si>
  <si>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</si>
  <si>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</si>
  <si>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</si>
  <si>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</si>
  <si>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</si>
  <si>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</si>
  <si>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</si>
  <si>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</si>
  <si>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</si>
  <si>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</si>
  <si>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</si>
  <si>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</si>
  <si>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</si>
  <si>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</si>
  <si>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</si>
  <si>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</si>
  <si>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</si>
  <si>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</si>
  <si>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</si>
  <si>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</si>
  <si>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</si>
  <si>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</si>
  <si>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</si>
  <si>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</si>
  <si>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</si>
  <si>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</si>
  <si>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</si>
  <si>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</si>
  <si>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</si>
  <si>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</si>
  <si>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</si>
  <si>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</si>
  <si>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</si>
  <si>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</si>
  <si>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</si>
  <si>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</si>
  <si>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</si>
  <si>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</si>
  <si>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</si>
  <si>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</si>
  <si>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</si>
  <si>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</si>
  <si>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</si>
  <si>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</si>
  <si>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</si>
  <si>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</si>
  <si>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</si>
  <si>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</si>
  <si>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</si>
  <si>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</si>
  <si>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</si>
  <si>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</si>
  <si>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</si>
  <si>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</si>
  <si>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</si>
  <si>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</si>
  <si>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</si>
  <si>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</si>
  <si>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</si>
  <si>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</si>
  <si>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</si>
  <si>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</si>
  <si>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</si>
  <si>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</si>
  <si>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</si>
  <si>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</si>
  <si>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</si>
  <si>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</si>
  <si>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</si>
  <si>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</si>
  <si>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</si>
  <si>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</si>
  <si>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</si>
  <si>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</si>
  <si>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</si>
  <si>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</si>
  <si>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</si>
  <si>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</si>
  <si>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</si>
  <si>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</si>
  <si>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</si>
  <si>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</si>
  <si>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</si>
  <si>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</si>
  <si>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</si>
  <si>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</si>
  <si>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</si>
  <si>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</si>
  <si>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</si>
  <si>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</si>
  <si>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</si>
  <si>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</si>
  <si>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</si>
  <si>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</si>
  <si>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</si>
  <si>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</si>
  <si>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</si>
  <si>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</si>
  <si>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</si>
  <si>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</si>
  <si>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</si>
  <si>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</si>
  <si>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</si>
  <si>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</si>
  <si>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</si>
  <si>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</si>
  <si>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</si>
  <si>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</si>
  <si>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</si>
  <si>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</si>
  <si>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</si>
  <si>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</si>
  <si>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</si>
  <si>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</si>
  <si>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</si>
  <si>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</si>
  <si>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</si>
  <si>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</si>
  <si>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</si>
  <si>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</si>
  <si>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</si>
  <si>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</si>
  <si>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</si>
  <si>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</si>
  <si>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</si>
  <si>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</si>
  <si>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</si>
  <si>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</si>
  <si>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</si>
  <si>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</si>
  <si>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</si>
  <si>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</si>
  <si>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</si>
  <si>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</si>
  <si>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</si>
  <si>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</si>
  <si>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</si>
  <si>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</si>
  <si>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</si>
  <si>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</si>
  <si>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</si>
  <si>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</si>
  <si>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</si>
  <si>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</si>
  <si>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</si>
  <si>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</si>
  <si>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</si>
  <si>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</si>
  <si>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</si>
  <si>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</si>
  <si>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</si>
  <si>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</si>
  <si>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</si>
  <si>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</si>
  <si>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</si>
  <si>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</si>
  <si>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</si>
  <si>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</si>
  <si>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</si>
  <si>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</si>
  <si>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</si>
  <si>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</si>
  <si>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</si>
  <si>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</si>
  <si>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</si>
  <si>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</si>
  <si>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</si>
  <si>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</si>
  <si>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</si>
  <si>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</si>
  <si>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</si>
  <si>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</si>
  <si>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</si>
  <si>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</si>
  <si>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</si>
  <si>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</si>
  <si>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</si>
  <si>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</si>
  <si>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</si>
  <si>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</si>
  <si>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</si>
  <si>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</si>
  <si>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</si>
  <si>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</si>
  <si>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</si>
  <si>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</si>
  <si>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</si>
  <si>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</si>
  <si>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</si>
  <si>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</si>
  <si>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</si>
  <si>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</si>
  <si>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</si>
  <si>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</si>
  <si>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</si>
  <si>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</si>
  <si>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</si>
  <si>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</si>
  <si>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</si>
  <si>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</si>
  <si>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</si>
  <si>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</si>
  <si>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</si>
  <si>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</si>
  <si>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</si>
  <si>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</si>
  <si>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</si>
  <si>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</si>
  <si>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</si>
  <si>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</si>
  <si>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</si>
  <si>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</si>
  <si>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</si>
  <si>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</si>
  <si>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</si>
  <si>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</si>
  <si>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</si>
  <si>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</si>
  <si>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</si>
  <si>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</si>
  <si>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</si>
  <si>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</si>
  <si>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</si>
  <si>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</si>
  <si>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</si>
  <si>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</si>
  <si>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</si>
  <si>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</si>
  <si>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</si>
  <si>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</si>
  <si>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</si>
  <si>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</si>
  <si>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</si>
  <si>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</si>
  <si>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</si>
  <si>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</si>
  <si>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</si>
  <si>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</si>
  <si>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</si>
  <si>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</si>
  <si>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</si>
  <si>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</si>
  <si>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</si>
  <si>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</si>
  <si>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</si>
  <si>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</si>
  <si>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</si>
  <si>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</si>
  <si>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</si>
  <si>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</si>
  <si>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</si>
  <si>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</si>
  <si>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</si>
  <si>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</si>
  <si>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</si>
  <si>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</si>
  <si>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</si>
  <si>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</si>
  <si>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</si>
  <si>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</si>
  <si>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</si>
  <si>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</si>
  <si>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</si>
  <si>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</si>
  <si>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</si>
  <si>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</si>
  <si>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</si>
  <si>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</si>
  <si>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</si>
  <si>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</si>
  <si>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</si>
  <si>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</si>
  <si>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</si>
  <si>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</si>
  <si>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</si>
  <si>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</si>
  <si>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</si>
  <si>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</si>
  <si>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</si>
  <si>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</si>
  <si>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</si>
  <si>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</si>
  <si>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</si>
  <si>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</si>
  <si>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</si>
  <si>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</si>
  <si>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</si>
  <si>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</si>
  <si>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</si>
  <si>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</si>
  <si>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</si>
  <si>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</si>
  <si>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</si>
  <si>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</si>
  <si>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</si>
  <si>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</si>
  <si>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</si>
  <si>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</si>
  <si>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</si>
  <si>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</si>
  <si>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</si>
  <si>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</si>
  <si>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</si>
  <si>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</si>
  <si>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</si>
  <si>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</si>
  <si>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</si>
  <si>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</si>
  <si>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</si>
  <si>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</si>
  <si>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</si>
  <si>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</si>
  <si>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</si>
  <si>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</si>
  <si>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</si>
  <si>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</si>
  <si>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</si>
  <si>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</si>
  <si>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</si>
  <si>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</si>
  <si>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</si>
  <si>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</si>
  <si>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</si>
  <si>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</si>
  <si>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</si>
  <si>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</si>
  <si>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</si>
  <si>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</si>
  <si>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</si>
  <si>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</si>
  <si>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</si>
  <si>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</si>
  <si>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</si>
  <si>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</si>
  <si>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</si>
  <si>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</si>
  <si>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</si>
  <si>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</si>
  <si>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</si>
  <si>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</si>
  <si>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</si>
  <si>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</si>
  <si>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</si>
  <si>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</si>
  <si>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</si>
  <si>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</si>
  <si>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</si>
  <si>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</si>
  <si>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</si>
  <si>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</si>
  <si>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</si>
  <si>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</si>
  <si>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</si>
  <si>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</si>
  <si>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</si>
  <si>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</si>
  <si>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</si>
  <si>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</si>
  <si>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</si>
  <si>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</si>
  <si>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</si>
  <si>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</si>
  <si>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</si>
  <si>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</si>
  <si>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</si>
  <si>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</si>
  <si>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</si>
  <si>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</si>
  <si>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</si>
  <si>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</si>
  <si>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</si>
  <si>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</si>
  <si>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</si>
  <si>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</si>
  <si>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</si>
  <si>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</si>
  <si>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</si>
  <si>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</si>
  <si>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</si>
  <si>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</si>
  <si>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</si>
  <si>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</si>
  <si>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</si>
  <si>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</si>
  <si>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</si>
  <si>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</si>
  <si>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</si>
  <si>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</si>
  <si>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</si>
  <si>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</si>
  <si>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</si>
  <si>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</si>
  <si>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</si>
  <si>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</si>
  <si>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</si>
  <si>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</si>
  <si>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</si>
  <si>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</si>
  <si>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</si>
  <si>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</si>
  <si>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</si>
  <si>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</si>
  <si>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</si>
  <si>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</si>
  <si>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</si>
  <si>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</si>
  <si>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</si>
  <si>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</si>
  <si>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</si>
  <si>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</si>
  <si>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</si>
  <si>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</si>
  <si>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</si>
  <si>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</si>
  <si>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</si>
  <si>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</si>
  <si>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</si>
  <si>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</si>
  <si>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</si>
  <si>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</si>
  <si>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</si>
  <si>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</si>
  <si>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</si>
  <si>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</si>
  <si>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</si>
  <si>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</si>
  <si>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</si>
  <si>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</si>
  <si>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</si>
  <si>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</si>
  <si>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</si>
  <si>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</si>
  <si>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</si>
  <si>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</si>
  <si>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</si>
  <si>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</si>
  <si>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</si>
  <si>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</si>
  <si>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</si>
  <si>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</si>
  <si>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</si>
  <si>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</si>
  <si>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</si>
  <si>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</si>
  <si>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</si>
  <si>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</si>
  <si>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</si>
  <si>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</si>
  <si>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</si>
  <si>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</si>
  <si>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</si>
  <si>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</si>
  <si>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</si>
  <si>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</si>
  <si>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</si>
  <si>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</si>
  <si>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</si>
  <si>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</si>
  <si>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</si>
  <si>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</si>
  <si>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</si>
  <si>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</si>
  <si>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</si>
  <si>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</si>
  <si>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</si>
  <si>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</si>
  <si>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</si>
  <si>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</si>
  <si>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</si>
  <si>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</si>
  <si>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</si>
  <si>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</si>
  <si>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</si>
  <si>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</si>
  <si>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</si>
  <si>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</si>
  <si>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</si>
  <si>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</si>
  <si>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</si>
  <si>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</si>
  <si>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</si>
  <si>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</si>
  <si>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</si>
  <si>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</si>
  <si>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</si>
  <si>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</si>
  <si>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</si>
  <si>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</si>
  <si>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</si>
  <si>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</si>
  <si>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</si>
  <si>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</si>
  <si>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</si>
  <si>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</si>
  <si>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</si>
  <si>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</si>
  <si>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</si>
  <si>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</si>
  <si>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</si>
  <si>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</si>
  <si>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</si>
  <si>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</si>
  <si>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</si>
  <si>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</si>
  <si>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</si>
  <si>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</si>
  <si>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</si>
  <si>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</si>
  <si>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</si>
  <si>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</si>
  <si>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</si>
  <si>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</si>
  <si>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</si>
  <si>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</si>
  <si>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</si>
  <si>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</si>
  <si>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</si>
  <si>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</si>
  <si>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</si>
  <si>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</si>
  <si>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</si>
  <si>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</si>
  <si>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</si>
  <si>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</si>
  <si>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</si>
  <si>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</si>
  <si>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</si>
  <si>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</si>
  <si>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</si>
  <si>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</si>
  <si>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</si>
  <si>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</si>
  <si>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</si>
  <si>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</si>
  <si>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</si>
  <si>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</si>
  <si>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</si>
  <si>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</si>
  <si>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</si>
  <si>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</si>
  <si>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</si>
  <si>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</si>
  <si>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</si>
  <si>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</si>
  <si>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</si>
  <si>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</si>
  <si>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</si>
  <si>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</si>
  <si>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</si>
  <si>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</si>
  <si>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</si>
  <si>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</si>
  <si>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</si>
  <si>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</si>
  <si>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</si>
  <si>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</si>
  <si>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</si>
  <si>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</si>
  <si>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</si>
  <si>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</si>
  <si>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</si>
  <si>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</si>
  <si>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</si>
  <si>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</si>
  <si>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</si>
  <si>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</si>
  <si>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</si>
  <si>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</si>
  <si>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</si>
  <si>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</si>
  <si>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</si>
  <si>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</si>
  <si>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</si>
  <si>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</si>
  <si>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</si>
  <si>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</si>
  <si>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</si>
  <si>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</si>
  <si>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</si>
  <si>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</si>
  <si>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</si>
  <si>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</si>
  <si>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</si>
  <si>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</si>
  <si>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</si>
  <si>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</si>
  <si>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</si>
  <si>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</si>
  <si>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</si>
  <si>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</si>
  <si>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</si>
  <si>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</si>
  <si>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</si>
  <si>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</si>
  <si>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</si>
  <si>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</si>
  <si>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</si>
  <si>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</si>
  <si>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</si>
  <si>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</si>
  <si>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</si>
  <si>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</si>
  <si>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</si>
  <si>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</si>
  <si>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</si>
  <si>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</si>
  <si>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</si>
  <si>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</si>
  <si>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</si>
  <si>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</si>
  <si>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</si>
  <si>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</si>
  <si>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</si>
  <si>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</si>
  <si>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</si>
  <si>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</si>
  <si>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</si>
  <si>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</si>
  <si>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</si>
  <si>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</si>
  <si>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</si>
  <si>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</si>
  <si>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</si>
  <si>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</si>
  <si>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</si>
  <si>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</si>
  <si>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</si>
  <si>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</si>
  <si>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</si>
  <si>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</si>
  <si>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</si>
  <si>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</si>
  <si>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</si>
  <si>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</si>
  <si>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</si>
  <si>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</si>
  <si>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</si>
  <si>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</si>
  <si>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</si>
  <si>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</si>
  <si>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</si>
  <si>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</si>
  <si>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</si>
  <si>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</si>
  <si>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</si>
  <si>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</si>
  <si>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</si>
  <si>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</si>
  <si>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</si>
  <si>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</si>
  <si>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</si>
  <si>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</si>
  <si>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</si>
  <si>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</si>
  <si>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</si>
  <si>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</si>
  <si>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</si>
  <si>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</si>
  <si>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</si>
  <si>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</si>
  <si>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</si>
  <si>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</si>
  <si>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</si>
  <si>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</si>
  <si>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</si>
  <si>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</si>
  <si>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</si>
  <si>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</si>
  <si>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</si>
  <si>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</si>
  <si>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</si>
  <si>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</si>
  <si>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</si>
  <si>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</si>
  <si>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</si>
  <si>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</si>
  <si>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</si>
  <si>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</si>
  <si>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</si>
  <si>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</si>
  <si>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</si>
  <si>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</si>
  <si>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</si>
  <si>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</si>
  <si>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</si>
  <si>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</si>
  <si>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</si>
  <si>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</si>
  <si>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</si>
  <si>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</si>
  <si>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</si>
  <si>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</si>
  <si>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</si>
  <si>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</si>
  <si>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</si>
  <si>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</si>
  <si>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</si>
  <si>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</si>
  <si>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</si>
  <si>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</si>
  <si>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</si>
  <si>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</si>
  <si>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</si>
  <si>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</si>
  <si>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</si>
  <si>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</si>
  <si>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</si>
  <si>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</si>
  <si>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</si>
  <si>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</si>
  <si>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</si>
  <si>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</si>
  <si>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</si>
  <si>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</si>
  <si>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</si>
  <si>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</si>
  <si>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</si>
  <si>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</si>
  <si>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</si>
  <si>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</si>
  <si>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</si>
  <si>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</si>
  <si>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</si>
  <si>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</si>
  <si>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</si>
  <si>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</si>
  <si>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</si>
  <si>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</si>
  <si>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</si>
  <si>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</si>
  <si>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</si>
  <si>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</si>
  <si>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</si>
  <si>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</si>
  <si>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</si>
  <si>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</si>
  <si>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</si>
  <si>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</si>
  <si>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</si>
  <si>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</si>
  <si>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</si>
  <si>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</si>
  <si>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</si>
  <si>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</si>
  <si>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</si>
  <si>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</si>
  <si>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</si>
  <si>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</si>
  <si>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</si>
  <si>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</si>
  <si>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</si>
  <si>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</si>
  <si>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</si>
  <si>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</si>
  <si>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</si>
  <si>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</si>
  <si>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</si>
  <si>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</si>
  <si>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</si>
  <si>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</si>
  <si>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</si>
  <si>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</si>
  <si>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</si>
  <si>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</si>
  <si>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</si>
  <si>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</si>
  <si>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</si>
  <si>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</si>
  <si>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</si>
  <si>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</si>
  <si>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</si>
  <si>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</si>
  <si>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</si>
  <si>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</si>
  <si>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</si>
  <si>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</si>
  <si>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</si>
  <si>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</si>
  <si>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</si>
  <si>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</si>
  <si>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</si>
  <si>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</si>
  <si>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</si>
  <si>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</si>
  <si>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</si>
  <si>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</si>
  <si>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</si>
  <si>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</si>
  <si>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</si>
  <si>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</si>
  <si>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</si>
  <si>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</si>
  <si>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</si>
  <si>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</si>
  <si>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</si>
  <si>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</si>
  <si>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</si>
  <si>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</si>
  <si>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</si>
  <si>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</si>
  <si>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</si>
  <si>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</si>
  <si>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</si>
  <si>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</si>
  <si>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</si>
  <si>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</si>
  <si>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</si>
  <si>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</si>
  <si>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</si>
  <si>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</si>
  <si>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</si>
  <si>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</si>
  <si>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</si>
  <si>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</si>
  <si>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</si>
  <si>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</si>
  <si>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</si>
  <si>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</si>
  <si>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</si>
  <si>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</si>
  <si>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</si>
  <si>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</si>
  <si>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</si>
  <si>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</si>
  <si>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</si>
  <si>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</si>
  <si>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</si>
  <si>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</si>
  <si>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</si>
  <si>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</si>
  <si>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</si>
  <si>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</si>
  <si>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</si>
  <si>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</si>
  <si>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</si>
  <si>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</si>
  <si>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</si>
  <si>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</si>
  <si>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</si>
  <si>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</si>
  <si>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</si>
  <si>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</si>
  <si>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</si>
  <si>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</si>
  <si>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</si>
  <si>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</si>
  <si>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</si>
  <si>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</si>
  <si>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</si>
  <si>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</si>
  <si>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</si>
  <si>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</si>
  <si>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</si>
  <si>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</si>
  <si>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</si>
  <si>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</si>
  <si>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</si>
  <si>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</si>
  <si>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</si>
  <si>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</si>
  <si>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</si>
  <si>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</si>
  <si>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</si>
  <si>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</si>
  <si>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</si>
  <si>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</si>
  <si>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</si>
  <si>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</si>
  <si>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</si>
  <si>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</si>
  <si>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</si>
  <si>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</si>
  <si>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</si>
  <si>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</si>
  <si>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</si>
  <si>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</si>
  <si>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</si>
  <si>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</si>
  <si>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</si>
  <si>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</si>
  <si>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</si>
  <si>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</si>
  <si>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</si>
  <si>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</si>
  <si>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</si>
  <si>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</si>
  <si>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</si>
  <si>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</si>
  <si>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</si>
  <si>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</si>
  <si>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</si>
  <si>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</si>
  <si>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</si>
  <si>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</si>
  <si>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</si>
  <si>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</si>
  <si>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</si>
  <si>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</si>
  <si>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</si>
  <si>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</si>
  <si>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</si>
  <si>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</si>
  <si>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</si>
  <si>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</si>
  <si>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</si>
  <si>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</si>
  <si>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</si>
  <si>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</si>
  <si>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</si>
  <si>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</si>
  <si>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</si>
  <si>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</si>
  <si>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</si>
  <si>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</si>
  <si>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</si>
  <si>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</si>
  <si>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</si>
  <si>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</si>
  <si>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</si>
  <si>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</si>
  <si>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</si>
  <si>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</si>
  <si>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</si>
  <si>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</si>
  <si>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</si>
  <si>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</si>
  <si>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</si>
  <si>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</si>
  <si>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</si>
  <si>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</si>
  <si>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</si>
  <si>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</si>
  <si>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</si>
  <si>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</si>
  <si>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</si>
  <si>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</si>
  <si>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</si>
  <si>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</si>
  <si>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</si>
  <si>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</si>
  <si>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</si>
  <si>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</si>
  <si>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</si>
  <si>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</si>
  <si>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</si>
  <si>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</si>
  <si>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</si>
  <si>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</si>
  <si>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</si>
  <si>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</si>
  <si>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</si>
  <si>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</si>
  <si>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</si>
  <si>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</si>
  <si>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</si>
  <si>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</si>
  <si>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</si>
  <si>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</si>
  <si>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</si>
  <si>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</si>
  <si>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</si>
  <si>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</si>
  <si>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</si>
  <si>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</si>
  <si>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</si>
  <si>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</si>
  <si>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</si>
  <si>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</si>
  <si>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</si>
  <si>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</si>
  <si>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</si>
  <si>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</si>
  <si>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</si>
  <si>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</si>
  <si>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</si>
  <si>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</si>
  <si>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</si>
  <si>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</si>
  <si>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</si>
  <si>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</si>
  <si>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</si>
  <si>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</si>
  <si>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</si>
  <si>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</si>
  <si>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</si>
  <si>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</si>
  <si>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</si>
  <si>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</si>
  <si>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</si>
  <si>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</si>
  <si>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</si>
  <si>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</si>
  <si>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</si>
  <si>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</si>
  <si>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</si>
  <si>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</si>
  <si>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</si>
  <si>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</si>
  <si>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</si>
  <si>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</si>
  <si>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</si>
  <si>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</si>
  <si>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</si>
  <si>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</si>
  <si>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</si>
  <si>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</si>
  <si>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</si>
  <si>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</si>
  <si>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</si>
  <si>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</si>
  <si>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</si>
  <si>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</si>
  <si>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</si>
  <si>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</si>
  <si>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</si>
  <si>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</si>
  <si>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</si>
  <si>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</si>
  <si>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</si>
  <si>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</si>
  <si>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</si>
  <si>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</si>
  <si>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</si>
  <si>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</si>
  <si>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</si>
  <si>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</si>
  <si>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</si>
  <si>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</si>
  <si>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</si>
  <si>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</si>
  <si>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</si>
  <si>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</si>
  <si>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</si>
  <si>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</si>
  <si>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</si>
  <si>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</si>
  <si>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</si>
  <si>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</si>
  <si>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</si>
  <si>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</si>
  <si>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</si>
  <si>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</si>
  <si>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</si>
  <si>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</si>
  <si>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</si>
  <si>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</si>
  <si>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</si>
  <si>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</si>
  <si>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</si>
  <si>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</si>
  <si>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</si>
  <si>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</si>
  <si>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</si>
  <si>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</si>
  <si>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</si>
  <si>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</si>
  <si>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</si>
  <si>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</si>
  <si>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</si>
  <si>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</si>
  <si>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</si>
  <si>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</si>
  <si>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</si>
  <si>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</si>
  <si>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</si>
  <si>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</si>
  <si>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</si>
  <si>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</si>
  <si>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</si>
  <si>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</si>
  <si>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</si>
  <si>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</si>
  <si>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</si>
  <si>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</si>
  <si>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</si>
  <si>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</si>
  <si>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</si>
  <si>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</si>
  <si>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</si>
  <si>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</si>
  <si>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</si>
  <si>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</si>
  <si>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</si>
  <si>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</si>
  <si>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</si>
  <si>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</si>
  <si>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</si>
  <si>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</si>
  <si>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</si>
  <si>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</si>
  <si>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</si>
  <si>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</si>
  <si>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</si>
  <si>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</si>
  <si>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</si>
  <si>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</si>
  <si>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</si>
  <si>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</si>
  <si>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</si>
  <si>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</si>
  <si>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</si>
  <si>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</si>
  <si>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</si>
  <si>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</si>
  <si>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</si>
  <si>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</si>
  <si>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</si>
  <si>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</si>
  <si>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</si>
  <si>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</si>
  <si>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</si>
  <si>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</si>
  <si>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</si>
  <si>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</si>
  <si>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</si>
  <si>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</si>
  <si>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</si>
  <si>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</si>
  <si>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</si>
  <si>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</si>
  <si>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</si>
  <si>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</si>
  <si>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</si>
  <si>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</si>
  <si>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</si>
  <si>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</si>
  <si>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</si>
  <si>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</si>
  <si>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</si>
  <si>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</si>
  <si>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</si>
  <si>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</si>
  <si>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</si>
  <si>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</si>
  <si>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</si>
  <si>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</si>
  <si>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</si>
  <si>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</si>
  <si>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</si>
  <si>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</si>
  <si>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</si>
  <si>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</si>
  <si>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</si>
  <si>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</si>
  <si>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</si>
  <si>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</si>
  <si>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</si>
  <si>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</si>
  <si>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</si>
  <si>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</si>
  <si>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</si>
  <si>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</si>
  <si>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</si>
  <si>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</si>
  <si>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</si>
  <si>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</si>
  <si>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</si>
  <si>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</si>
  <si>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</si>
  <si>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</si>
  <si>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</si>
  <si>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</si>
  <si>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</si>
  <si>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</si>
  <si>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</si>
  <si>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</si>
  <si>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</si>
  <si>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</si>
  <si>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</si>
  <si>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</si>
  <si>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</si>
  <si>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</si>
  <si>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</si>
  <si>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</si>
  <si>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</si>
  <si>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</si>
  <si>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</si>
  <si>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</si>
  <si>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</si>
  <si>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</si>
  <si>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</si>
  <si>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</si>
  <si>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</si>
  <si>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</si>
  <si>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</si>
  <si>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</si>
  <si>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</si>
  <si>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</si>
  <si>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</si>
  <si>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</si>
  <si>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</si>
  <si>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</si>
  <si>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</si>
  <si>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</si>
  <si>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</si>
  <si>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</si>
  <si>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</si>
  <si>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</si>
  <si>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</si>
  <si>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</si>
  <si>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</si>
  <si>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</si>
  <si>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</si>
  <si>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</si>
  <si>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</si>
  <si>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</si>
  <si>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</si>
  <si>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</si>
  <si>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</si>
  <si>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</si>
  <si>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</si>
  <si>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</si>
  <si>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</si>
  <si>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</si>
  <si>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</si>
  <si>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</si>
  <si>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</si>
  <si>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</si>
  <si>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</si>
  <si>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</si>
  <si>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</si>
  <si>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</si>
  <si>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</si>
  <si>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</si>
  <si>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</si>
  <si>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</si>
  <si>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</si>
  <si>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</si>
  <si>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</si>
  <si>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</si>
  <si>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</si>
  <si>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</si>
  <si>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</si>
  <si>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</si>
  <si>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</si>
  <si>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</si>
  <si>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</si>
  <si>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</si>
  <si>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</si>
  <si>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</si>
  <si>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</si>
  <si>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</si>
  <si>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</si>
  <si>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</si>
  <si>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</si>
  <si>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</si>
  <si>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</si>
  <si>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</si>
  <si>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</si>
  <si>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</si>
  <si>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</si>
  <si>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</si>
  <si>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</si>
  <si>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</si>
  <si>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</si>
  <si>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</si>
  <si>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</si>
  <si>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</si>
  <si>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</si>
  <si>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</si>
  <si>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</si>
  <si>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</si>
  <si>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</si>
  <si>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</si>
  <si>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</si>
  <si>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</si>
  <si>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</si>
  <si>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</si>
  <si>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</si>
  <si>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</si>
  <si>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</si>
  <si>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</si>
  <si>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</si>
  <si>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</si>
  <si>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</si>
  <si>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</si>
  <si>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</si>
  <si>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</si>
  <si>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</si>
  <si>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</si>
  <si>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</si>
  <si>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</si>
  <si>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</si>
  <si>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</si>
  <si>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</si>
  <si>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</si>
  <si>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</si>
  <si>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</si>
  <si>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</si>
  <si>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</si>
  <si>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</si>
  <si>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</si>
  <si>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</si>
  <si>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</si>
  <si>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</si>
  <si>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</si>
  <si>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</si>
  <si>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</si>
  <si>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</si>
  <si>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</si>
  <si>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</si>
  <si>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</si>
  <si>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</si>
  <si>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</si>
  <si>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</si>
  <si>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</si>
  <si>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</si>
  <si>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</si>
  <si>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</si>
  <si>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</si>
  <si>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</si>
  <si>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</si>
  <si>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</si>
  <si>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</si>
  <si>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</si>
  <si>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</si>
  <si>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</si>
  <si>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</si>
  <si>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</si>
  <si>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</si>
  <si>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</si>
  <si>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</si>
  <si>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</si>
  <si>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</si>
  <si>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</si>
  <si>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</si>
  <si>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</si>
  <si>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</si>
  <si>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</si>
  <si>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</si>
  <si>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</si>
  <si>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</si>
  <si>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</si>
  <si>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</si>
  <si>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</si>
  <si>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</si>
  <si>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</si>
  <si>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</si>
  <si>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</si>
  <si>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</si>
  <si>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</si>
  <si>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</si>
  <si>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</si>
  <si>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</si>
  <si>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</si>
  <si>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</si>
  <si>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</si>
  <si>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</si>
  <si>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</si>
  <si>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</si>
  <si>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</si>
  <si>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</si>
  <si>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</si>
  <si>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</si>
  <si>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</si>
  <si>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</si>
  <si>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</si>
  <si>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</si>
  <si>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</si>
  <si>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</si>
  <si>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</si>
  <si>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</si>
  <si>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</si>
  <si>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</si>
  <si>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</si>
  <si>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</si>
  <si>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</si>
  <si>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</si>
  <si>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</si>
  <si>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</si>
  <si>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</si>
  <si>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</si>
  <si>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</si>
  <si>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</si>
  <si>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</si>
  <si>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</si>
  <si>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</si>
  <si>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</si>
  <si>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</si>
  <si>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</si>
  <si>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</si>
  <si>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</si>
  <si>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</si>
  <si>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</si>
  <si>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</si>
  <si>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</si>
  <si>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</si>
  <si>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</si>
  <si>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</si>
  <si>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</si>
  <si>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</si>
  <si>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</si>
  <si>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</si>
  <si>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</si>
  <si>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</si>
  <si>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</si>
  <si>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</si>
  <si>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</si>
  <si>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</si>
  <si>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</si>
  <si>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</si>
  <si>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</si>
  <si>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</si>
  <si>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</si>
  <si>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</si>
  <si>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</si>
  <si>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</si>
  <si>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</si>
  <si>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</si>
  <si>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</si>
  <si>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</si>
  <si>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</si>
  <si>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</si>
  <si>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</si>
  <si>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</si>
  <si>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</si>
  <si>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</si>
  <si>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</si>
  <si>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</si>
  <si>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</si>
  <si>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</si>
  <si>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</si>
  <si>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</si>
  <si>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</si>
  <si>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</si>
  <si>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</si>
  <si>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</si>
  <si>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</si>
  <si>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</si>
  <si>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</si>
  <si>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</si>
  <si>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</si>
  <si>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</si>
  <si>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</si>
  <si>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</si>
  <si>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</si>
  <si>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</si>
  <si>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</si>
  <si>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</si>
  <si>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</si>
  <si>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</si>
  <si>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</si>
  <si>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</si>
  <si>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</si>
  <si>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</si>
  <si>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</si>
  <si>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</si>
  <si>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</si>
  <si>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</si>
  <si>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</si>
  <si>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</si>
  <si>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</si>
  <si>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</si>
  <si>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</si>
  <si>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</si>
  <si>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</si>
  <si>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</si>
  <si>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</si>
  <si>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</si>
  <si>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</si>
  <si>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</si>
  <si>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</si>
  <si>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</si>
  <si>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</si>
  <si>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</si>
  <si>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</si>
  <si>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</si>
  <si>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</si>
  <si>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</si>
  <si>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</si>
  <si>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</si>
  <si>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</si>
  <si>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</si>
  <si>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</si>
  <si>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</si>
  <si>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</si>
  <si>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</si>
  <si>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</si>
  <si>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</si>
  <si>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</si>
  <si>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</si>
  <si>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</si>
  <si>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</si>
  <si>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</si>
  <si>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</si>
  <si>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</si>
  <si>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</si>
  <si>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</si>
  <si>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</si>
  <si>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</si>
  <si>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</si>
  <si>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</si>
  <si>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</si>
  <si>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</si>
  <si>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</si>
  <si>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</si>
  <si>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</si>
  <si>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</si>
  <si>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</si>
  <si>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</si>
  <si>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</si>
  <si>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</si>
  <si>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</si>
  <si>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</si>
  <si>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</si>
  <si>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</si>
  <si>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</si>
  <si>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</si>
  <si>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</si>
  <si>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</si>
  <si>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</si>
  <si>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</si>
  <si>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</si>
  <si>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</si>
  <si>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</si>
  <si>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</si>
  <si>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</si>
  <si>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</si>
  <si>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</si>
  <si>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</si>
  <si>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</si>
  <si>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</si>
  <si>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</si>
  <si>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</si>
  <si>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</si>
  <si>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</si>
  <si>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</si>
  <si>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</si>
  <si>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</si>
  <si>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</si>
  <si>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</si>
  <si>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</si>
  <si>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</si>
  <si>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</si>
  <si>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</si>
  <si>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</si>
  <si>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</si>
  <si>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</si>
  <si>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</si>
  <si>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</si>
  <si>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</si>
  <si>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</si>
  <si>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</si>
  <si>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</si>
  <si>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</si>
  <si>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</si>
  <si>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</si>
  <si>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</si>
  <si>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</si>
  <si>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</si>
  <si>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</si>
  <si>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</si>
  <si>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</si>
  <si>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</si>
  <si>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</si>
  <si>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</si>
  <si>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</si>
  <si>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</si>
  <si>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</si>
  <si>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</si>
  <si>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</si>
  <si>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</si>
  <si>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</si>
  <si>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</si>
  <si>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</si>
  <si>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</si>
  <si>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</si>
  <si>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</si>
  <si>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</si>
  <si>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</si>
  <si>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</si>
  <si>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</si>
  <si>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</si>
  <si>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</si>
  <si>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</si>
  <si>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</si>
  <si>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</si>
  <si>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</si>
  <si>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</si>
  <si>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</si>
  <si>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</si>
  <si>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</si>
  <si>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</si>
  <si>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</si>
  <si>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</si>
  <si>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</si>
  <si>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</si>
  <si>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</si>
  <si>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</si>
  <si>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</si>
  <si>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</si>
  <si>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</si>
  <si>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</si>
  <si>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</si>
  <si>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</si>
  <si>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</si>
  <si>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</si>
  <si>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</si>
  <si>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</si>
  <si>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</si>
  <si>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</si>
  <si>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</si>
  <si>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</si>
  <si>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</si>
  <si>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</si>
  <si>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</si>
  <si>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</si>
  <si>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</si>
  <si>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</si>
  <si>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</si>
  <si>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</si>
  <si>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</si>
  <si>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</si>
  <si>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</si>
  <si>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</si>
  <si>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</si>
  <si>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</si>
  <si>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</si>
  <si>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</si>
  <si>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</si>
  <si>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</si>
  <si>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</si>
  <si>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</si>
  <si>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</si>
  <si>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</si>
  <si>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</si>
  <si>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</si>
  <si>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</si>
  <si>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</si>
  <si>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</si>
  <si>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</si>
  <si>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</si>
  <si>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</si>
  <si>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</si>
  <si>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</si>
  <si>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</si>
  <si>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</si>
  <si>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</si>
  <si>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</si>
  <si>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</si>
  <si>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</si>
  <si>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</si>
  <si>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</si>
  <si>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</si>
  <si>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</si>
  <si>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</si>
  <si>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</si>
  <si>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</si>
  <si>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</si>
  <si>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</si>
  <si>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</si>
  <si>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</si>
  <si>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</si>
  <si>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</si>
  <si>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</si>
  <si>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</si>
  <si>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</si>
  <si>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</si>
  <si>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</si>
  <si>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</si>
  <si>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</si>
  <si>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</si>
  <si>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</si>
  <si>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</si>
  <si>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</si>
  <si>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</si>
  <si>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</si>
  <si>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</si>
  <si>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</si>
  <si>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</si>
  <si>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</si>
  <si>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</si>
  <si>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</si>
  <si>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</si>
  <si>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</si>
  <si>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</si>
  <si>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</si>
  <si>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</si>
  <si>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</si>
  <si>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</si>
  <si>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</si>
  <si>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</si>
  <si>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</si>
  <si>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</si>
  <si>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</si>
  <si>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</si>
  <si>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</si>
  <si>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</si>
  <si>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</si>
  <si>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</si>
  <si>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</si>
  <si>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</si>
  <si>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</si>
  <si>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</si>
  <si>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</si>
  <si>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</si>
  <si>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</si>
  <si>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</si>
  <si>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</si>
  <si>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</si>
  <si>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</si>
  <si>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</si>
  <si>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</si>
  <si>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</si>
  <si>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</si>
  <si>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</si>
  <si>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</si>
  <si>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</si>
  <si>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</si>
  <si>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</si>
  <si>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</si>
  <si>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</si>
  <si>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</si>
  <si>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</si>
  <si>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</si>
  <si>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</si>
  <si>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</si>
  <si>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</si>
  <si>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</si>
  <si>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</si>
  <si>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</si>
  <si>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</si>
  <si>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</si>
  <si>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</si>
  <si>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</si>
  <si>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</si>
  <si>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</si>
  <si>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</si>
  <si>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</si>
  <si>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</si>
  <si>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</si>
  <si>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</si>
  <si>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</si>
  <si>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</si>
  <si>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</si>
  <si>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</si>
  <si>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</si>
  <si>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</si>
  <si>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</si>
  <si>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</si>
  <si>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</si>
  <si>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</si>
  <si>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</si>
  <si>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</si>
  <si>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</si>
  <si>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</si>
  <si>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</si>
  <si>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</si>
  <si>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</si>
  <si>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</si>
  <si>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</si>
  <si>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</si>
  <si>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</si>
  <si>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</si>
  <si>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</si>
  <si>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</si>
  <si>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</si>
  <si>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</si>
  <si>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</si>
  <si>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</si>
  <si>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</si>
  <si>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</si>
  <si>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</si>
  <si>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</si>
  <si>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</si>
  <si>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</si>
  <si>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</si>
  <si>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</si>
  <si>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</si>
  <si>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</si>
  <si>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</si>
  <si>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</si>
  <si>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</si>
  <si>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</si>
  <si>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</si>
  <si>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</si>
  <si>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</si>
  <si>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</si>
  <si>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</si>
  <si>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</si>
  <si>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</si>
  <si>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</si>
  <si>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</si>
  <si>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</si>
  <si>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</si>
  <si>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</si>
  <si>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</si>
  <si>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</si>
  <si>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</si>
  <si>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</si>
  <si>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</si>
  <si>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</si>
  <si>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</si>
  <si>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</si>
  <si>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</si>
  <si>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</si>
  <si>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</si>
  <si>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</si>
  <si>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</si>
  <si>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</si>
  <si>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</si>
  <si>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</si>
  <si>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</si>
  <si>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</si>
  <si>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</si>
  <si>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</si>
  <si>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</si>
  <si>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</si>
  <si>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</si>
  <si>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</si>
  <si>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</si>
  <si>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</si>
  <si>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</si>
  <si>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</si>
  <si>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</si>
  <si>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</si>
  <si>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</si>
  <si>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</si>
  <si>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</si>
  <si>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</si>
  <si>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</si>
  <si>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</si>
  <si>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</si>
  <si>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</si>
  <si>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</si>
  <si>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</si>
  <si>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</si>
  <si>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</si>
  <si>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</si>
  <si>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</si>
  <si>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</si>
  <si>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</si>
  <si>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</si>
  <si>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</si>
  <si>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</si>
  <si>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</si>
  <si>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</si>
  <si>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</si>
  <si>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</si>
  <si>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</si>
  <si>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</si>
  <si>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</si>
  <si>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</si>
  <si>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</si>
  <si>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</si>
  <si>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</si>
  <si>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</si>
  <si>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</si>
  <si>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</si>
  <si>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</si>
  <si>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</si>
  <si>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</si>
  <si>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</si>
  <si>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</si>
  <si>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</si>
  <si>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</si>
  <si>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</si>
  <si>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</si>
  <si>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</si>
  <si>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</si>
  <si>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</si>
  <si>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</si>
  <si>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</si>
  <si>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</si>
  <si>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</si>
  <si>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</si>
  <si>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</si>
  <si>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</si>
  <si>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</si>
  <si>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</si>
  <si>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</si>
  <si>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</si>
  <si>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</si>
  <si>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</si>
  <si>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</si>
  <si>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</si>
  <si>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</si>
  <si>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</si>
  <si>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</si>
  <si>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</si>
  <si>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</si>
  <si>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</si>
  <si>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</si>
  <si>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</si>
  <si>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</si>
  <si>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</si>
  <si>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</si>
  <si>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</si>
  <si>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</si>
  <si>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</si>
  <si>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</si>
  <si>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</si>
  <si>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</si>
  <si>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</si>
  <si>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</si>
  <si>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</si>
  <si>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</si>
  <si>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</si>
  <si>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</si>
  <si>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</si>
  <si>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</si>
  <si>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</si>
  <si>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</si>
  <si>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</si>
  <si>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</si>
  <si>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</si>
  <si>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</si>
  <si>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</si>
  <si>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</si>
  <si>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</si>
  <si>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</si>
  <si>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</si>
  <si>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</si>
  <si>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</si>
  <si>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</si>
  <si>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</si>
  <si>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</si>
  <si>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</si>
  <si>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</si>
  <si>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</si>
  <si>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</si>
  <si>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</si>
  <si>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</si>
  <si>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</si>
  <si>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</si>
  <si>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</si>
  <si>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</si>
  <si>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</si>
  <si>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</si>
  <si>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</si>
  <si>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</si>
  <si>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</si>
  <si>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</si>
  <si>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</si>
  <si>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</si>
  <si>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</si>
  <si>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</si>
  <si>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</si>
  <si>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</si>
  <si>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</si>
  <si>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</si>
  <si>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</si>
  <si>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</si>
  <si>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</si>
  <si>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</si>
  <si>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</si>
  <si>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</si>
  <si>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</si>
  <si>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</si>
  <si>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</si>
  <si>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</si>
  <si>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</si>
  <si>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</si>
  <si>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</si>
  <si>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</si>
  <si>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</si>
  <si>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</si>
  <si>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</si>
  <si>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</si>
  <si>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</si>
  <si>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</si>
  <si>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</si>
  <si>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</si>
  <si>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</si>
  <si>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</si>
  <si>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</si>
  <si>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</si>
  <si>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</si>
  <si>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</si>
  <si>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</si>
  <si>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</si>
  <si>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</si>
  <si>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</si>
  <si>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</si>
  <si>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</si>
  <si>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</si>
  <si>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</si>
  <si>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</si>
  <si>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</si>
  <si>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</si>
  <si>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</si>
  <si>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</si>
  <si>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</si>
  <si>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</si>
  <si>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</si>
  <si>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</si>
  <si>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</si>
  <si>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</si>
  <si>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</si>
  <si>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</si>
  <si>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</si>
  <si>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</si>
  <si>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</si>
  <si>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</si>
  <si>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</si>
  <si>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</si>
  <si>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</si>
  <si>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</si>
  <si>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</si>
  <si>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</si>
  <si>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</si>
  <si>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</si>
  <si>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</si>
  <si>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</si>
  <si>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</si>
  <si>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</si>
  <si>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</si>
  <si>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</si>
  <si>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</si>
  <si>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</si>
  <si>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</si>
  <si>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</si>
  <si>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</si>
  <si>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</si>
  <si>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</si>
  <si>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</si>
  <si>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</si>
  <si>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</si>
  <si>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</si>
  <si>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</si>
  <si>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</si>
  <si>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</si>
  <si>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</si>
  <si>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</si>
  <si>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</si>
  <si>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</si>
  <si>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</si>
  <si>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</si>
  <si>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</si>
  <si>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</si>
  <si>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</si>
  <si>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</si>
  <si>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</si>
  <si>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</si>
  <si>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</si>
  <si>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</si>
  <si>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</si>
  <si>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</si>
  <si>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</si>
  <si>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</si>
  <si>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</si>
  <si>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</si>
  <si>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</si>
  <si>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</si>
  <si>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</si>
  <si>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</si>
  <si>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</si>
  <si>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</si>
  <si>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</si>
  <si>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</si>
  <si>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</si>
  <si>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</si>
  <si>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</si>
  <si>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</si>
  <si>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</si>
  <si>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</si>
  <si>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</si>
  <si>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</si>
  <si>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</si>
  <si>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</si>
  <si>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</si>
  <si>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</si>
  <si>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</si>
  <si>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</si>
  <si>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</si>
  <si>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</si>
  <si>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</si>
  <si>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</si>
  <si>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</si>
  <si>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</si>
  <si>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</si>
  <si>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</si>
  <si>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</si>
  <si>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</si>
  <si>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</si>
  <si>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</si>
  <si>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</si>
  <si>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</si>
  <si>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</si>
  <si>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</si>
  <si>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</si>
  <si>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</si>
  <si>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</si>
  <si>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</si>
  <si>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</si>
  <si>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</si>
  <si>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</si>
  <si>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</si>
  <si>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</si>
  <si>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</si>
  <si>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</si>
  <si>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</si>
  <si>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</si>
  <si>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</si>
  <si>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</si>
  <si>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</si>
  <si>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</si>
  <si>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</si>
  <si>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</si>
  <si>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</si>
  <si>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</si>
  <si>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</si>
  <si>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</si>
  <si>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</si>
  <si>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</si>
  <si>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</si>
  <si>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</si>
  <si>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</si>
  <si>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</si>
  <si>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</si>
  <si>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</si>
  <si>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</si>
  <si>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</si>
  <si>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</si>
  <si>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</si>
  <si>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</si>
  <si>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</si>
  <si>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</si>
  <si>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</si>
  <si>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</si>
  <si>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</si>
  <si>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</si>
  <si>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</si>
  <si>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</si>
  <si>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</si>
  <si>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</si>
  <si>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</si>
  <si>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</si>
  <si>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</si>
  <si>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</si>
  <si>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</si>
  <si>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</si>
  <si>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</si>
  <si>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</si>
  <si>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</si>
  <si>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</si>
  <si>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</si>
  <si>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</si>
  <si>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</si>
  <si>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</si>
  <si>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</si>
  <si>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</si>
  <si>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</si>
  <si>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</si>
  <si>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</si>
  <si>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</si>
  <si>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</si>
  <si>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</si>
  <si>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</si>
  <si>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</si>
  <si>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</si>
  <si>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</si>
  <si>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</si>
  <si>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</si>
  <si>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</si>
  <si>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</si>
  <si>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</si>
  <si>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</si>
  <si>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</si>
  <si>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</si>
  <si>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</si>
  <si>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</si>
  <si>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</si>
  <si>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</si>
  <si>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</si>
  <si>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</si>
  <si>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</si>
  <si>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</si>
  <si>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</si>
  <si>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</si>
  <si>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</si>
  <si>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</si>
  <si>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</si>
  <si>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</si>
  <si>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</si>
  <si>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</si>
  <si>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</si>
  <si>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</si>
  <si>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</si>
  <si>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</si>
  <si>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</si>
  <si>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</si>
  <si>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</si>
  <si>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</si>
  <si>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</si>
  <si>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</si>
  <si>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</si>
  <si>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</si>
  <si>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</si>
  <si>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</si>
  <si>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</si>
  <si>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</si>
  <si>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</si>
  <si>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</si>
  <si>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</si>
  <si>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</si>
  <si>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</si>
  <si>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</si>
  <si>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</si>
  <si>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</si>
  <si>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</si>
  <si>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</si>
  <si>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</si>
  <si>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</si>
  <si>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</si>
  <si>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</si>
  <si>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</si>
  <si>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</si>
  <si>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</si>
  <si>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</si>
  <si>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</si>
  <si>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</si>
  <si>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</si>
  <si>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</si>
  <si>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</si>
  <si>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</si>
  <si>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</si>
  <si>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</si>
  <si>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</si>
  <si>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</si>
  <si>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</si>
  <si>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</si>
  <si>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</si>
  <si>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</si>
  <si>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</si>
  <si>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</si>
  <si>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</si>
  <si>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</si>
  <si>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</si>
  <si>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</si>
  <si>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</si>
  <si>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</si>
  <si>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</si>
  <si>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</si>
  <si>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</si>
  <si>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</si>
  <si>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</si>
  <si>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</si>
  <si>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</si>
  <si>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</si>
  <si>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</si>
  <si>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</si>
  <si>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</si>
  <si>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</si>
  <si>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</si>
  <si>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</si>
  <si>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</si>
  <si>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</si>
  <si>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</si>
  <si>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</si>
  <si>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</si>
  <si>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</si>
  <si>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</si>
  <si>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</si>
  <si>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</si>
  <si>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</si>
  <si>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</si>
  <si>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</si>
  <si>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</si>
  <si>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</si>
  <si>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</si>
  <si>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</si>
  <si>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</si>
  <si>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</si>
  <si>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</si>
  <si>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</si>
  <si>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</si>
  <si>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</si>
  <si>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</si>
  <si>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</si>
  <si>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</si>
  <si>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</si>
  <si>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</si>
  <si>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</si>
  <si>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</si>
  <si>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</si>
  <si>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</si>
  <si>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</si>
  <si>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</si>
  <si>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</si>
  <si>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</si>
  <si>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</si>
  <si>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</si>
  <si>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</si>
  <si>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</si>
  <si>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</si>
  <si>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</si>
  <si>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</si>
  <si>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</si>
  <si>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</si>
  <si>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</si>
  <si>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</si>
  <si>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</si>
  <si>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</si>
  <si>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</si>
  <si>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</si>
  <si>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</si>
  <si>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</si>
  <si>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</si>
  <si>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</si>
  <si>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</si>
  <si>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</si>
  <si>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</si>
  <si>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</si>
  <si>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</si>
  <si>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</si>
  <si>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</si>
  <si>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</si>
  <si>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</si>
  <si>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</si>
  <si>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</si>
  <si>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</si>
  <si>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</si>
  <si>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</si>
  <si>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</si>
  <si>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</si>
  <si>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</si>
  <si>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</si>
  <si>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</si>
  <si>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</si>
  <si>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</si>
  <si>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</si>
  <si>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</si>
  <si>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</si>
  <si>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</si>
  <si>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</si>
  <si>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</si>
  <si>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</si>
  <si>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</si>
  <si>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</si>
  <si>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</si>
  <si>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</si>
  <si>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</si>
  <si>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</si>
  <si>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</si>
  <si>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</si>
  <si>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</si>
  <si>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</si>
  <si>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</si>
  <si>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</si>
  <si>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</si>
  <si>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</si>
  <si>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</si>
  <si>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</si>
  <si>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</si>
  <si>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</si>
  <si>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</si>
  <si>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</si>
  <si>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</si>
  <si>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</si>
  <si>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</si>
  <si>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</si>
  <si>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</si>
  <si>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</si>
  <si>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</si>
  <si>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</si>
  <si>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</si>
  <si>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</si>
  <si>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</si>
  <si>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</si>
  <si>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</si>
  <si>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</si>
  <si>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</si>
  <si>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</si>
  <si>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</si>
  <si>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</si>
  <si>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</si>
  <si>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</si>
  <si>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</si>
  <si>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</si>
  <si>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</si>
  <si>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</si>
  <si>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</si>
  <si>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</si>
  <si>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</si>
  <si>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</si>
  <si>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</si>
  <si>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</si>
  <si>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</si>
  <si>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</si>
  <si>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</si>
  <si>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</si>
  <si>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</si>
  <si>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</si>
  <si>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</si>
  <si>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</si>
  <si>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</si>
  <si>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</si>
  <si>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</si>
  <si>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</si>
  <si>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</si>
  <si>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</si>
  <si>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</si>
  <si>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</si>
  <si>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</si>
  <si>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</si>
  <si>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</si>
  <si>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</si>
  <si>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</si>
  <si>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</si>
  <si>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</si>
  <si>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</si>
  <si>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</si>
  <si>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</si>
  <si>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</si>
  <si>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</si>
  <si>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</si>
  <si>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</si>
  <si>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</si>
  <si>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</si>
  <si>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</si>
  <si>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</si>
  <si>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</si>
  <si>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</si>
  <si>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</si>
  <si>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</si>
  <si>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</si>
  <si>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</si>
  <si>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</si>
  <si>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</si>
  <si>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</si>
  <si>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</si>
  <si>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</si>
  <si>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</si>
  <si>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</si>
  <si>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</si>
  <si>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</si>
  <si>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</si>
  <si>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</si>
  <si>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</si>
  <si>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</si>
  <si>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</si>
  <si>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</si>
  <si>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</si>
  <si>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</si>
  <si>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</si>
  <si>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</si>
  <si>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</si>
  <si>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</si>
  <si>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</si>
  <si>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</si>
  <si>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</si>
  <si>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</si>
  <si>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</si>
  <si>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</si>
  <si>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</si>
  <si>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</si>
  <si>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</si>
  <si>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</si>
  <si>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</si>
  <si>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</si>
  <si>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</si>
  <si>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</si>
  <si>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</si>
  <si>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</si>
  <si>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</si>
  <si>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</si>
  <si>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</si>
  <si>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</si>
  <si>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</si>
  <si>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</si>
  <si>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</si>
  <si>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</si>
  <si>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</si>
  <si>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</si>
  <si>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</si>
  <si>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</si>
  <si>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</si>
  <si>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</si>
  <si>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</si>
  <si>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</si>
  <si>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</si>
  <si>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</si>
  <si>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</si>
  <si>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</si>
  <si>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</si>
  <si>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</si>
  <si>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</si>
  <si>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</si>
  <si>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</si>
  <si>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</si>
  <si>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</si>
  <si>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</si>
  <si>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</si>
  <si>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</si>
  <si>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</si>
  <si>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</si>
  <si>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</si>
  <si>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</si>
  <si>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</si>
  <si>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</si>
  <si>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</si>
  <si>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</si>
  <si>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</si>
  <si>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</si>
  <si>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</si>
  <si>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</si>
  <si>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</si>
  <si>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</si>
  <si>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</si>
  <si>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</si>
  <si>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</si>
  <si>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</si>
  <si>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</si>
  <si>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</si>
  <si>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</si>
  <si>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</si>
  <si>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</si>
  <si>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</si>
  <si>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</si>
  <si>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</si>
  <si>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</si>
  <si>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</si>
  <si>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</si>
  <si>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</si>
  <si>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</si>
  <si>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</si>
  <si>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</si>
  <si>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</si>
  <si>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</si>
  <si>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</si>
  <si>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</si>
  <si>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</si>
  <si>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</si>
  <si>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</si>
  <si>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</si>
  <si>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</si>
  <si>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</si>
  <si>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</si>
  <si>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</si>
  <si>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</si>
  <si>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</si>
  <si>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</si>
  <si>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</si>
  <si>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</si>
  <si>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</si>
  <si>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</si>
  <si>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</si>
  <si>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</si>
  <si>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</si>
  <si>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</si>
  <si>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</si>
  <si>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</si>
  <si>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</si>
  <si>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</si>
  <si>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</si>
  <si>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</si>
  <si>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</si>
  <si>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</si>
  <si>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</si>
  <si>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</si>
  <si>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</si>
  <si>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</si>
  <si>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</si>
  <si>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</si>
  <si>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</si>
  <si>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</si>
  <si>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</si>
  <si>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</si>
  <si>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</si>
  <si>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</si>
  <si>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</si>
  <si>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</si>
  <si>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</si>
  <si>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</si>
  <si>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</si>
  <si>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</si>
  <si>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</si>
  <si>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</si>
  <si>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</si>
  <si>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</si>
  <si>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</si>
  <si>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</si>
  <si>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</si>
  <si>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</si>
  <si>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</si>
  <si>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</si>
  <si>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</si>
  <si>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</si>
  <si>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</si>
  <si>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</si>
  <si>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</si>
  <si>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</si>
  <si>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</si>
  <si>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</si>
  <si>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</si>
  <si>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</si>
  <si>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</si>
  <si>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</si>
  <si>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</si>
  <si>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</si>
  <si>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</si>
  <si>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</si>
  <si>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</si>
  <si>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</si>
  <si>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</si>
  <si>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</si>
  <si>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</si>
  <si>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</si>
  <si>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</si>
  <si>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</si>
  <si>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</si>
  <si>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</si>
  <si>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</si>
  <si>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</si>
  <si>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</si>
  <si>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</si>
  <si>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</si>
  <si>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</si>
  <si>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</si>
  <si>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</si>
  <si>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</si>
  <si>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</si>
  <si>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</si>
  <si>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</si>
  <si>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</si>
  <si>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</si>
  <si>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</si>
  <si>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</si>
  <si>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</si>
  <si>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</si>
  <si>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</si>
  <si>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</si>
  <si>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</si>
  <si>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</si>
  <si>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</si>
  <si>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</si>
  <si>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</si>
  <si>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</si>
  <si>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</si>
  <si>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</si>
  <si>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</si>
  <si>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</si>
  <si>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</si>
  <si>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</si>
  <si>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</si>
  <si>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</si>
  <si>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</si>
  <si>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</si>
  <si>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</si>
  <si>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</si>
  <si>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</si>
  <si>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</si>
  <si>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</si>
  <si>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</si>
  <si>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</si>
  <si>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</si>
  <si>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</si>
  <si>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</si>
  <si>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</si>
  <si>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</si>
  <si>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</si>
  <si>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</si>
  <si>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</si>
  <si>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</si>
  <si>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</si>
  <si>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</si>
  <si>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</si>
  <si>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</si>
  <si>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</si>
  <si>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</si>
  <si>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</si>
  <si>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</si>
  <si>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</si>
  <si>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</si>
  <si>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</si>
  <si>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</si>
  <si>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</si>
  <si>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</si>
  <si>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</si>
  <si>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</si>
  <si>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</si>
  <si>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</si>
  <si>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</si>
  <si>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</si>
  <si>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</si>
  <si>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</si>
  <si>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</si>
  <si>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</si>
  <si>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</si>
  <si>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</si>
  <si>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</si>
  <si>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</si>
  <si>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</si>
  <si>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</si>
  <si>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</si>
  <si>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</si>
  <si>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</si>
  <si>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</si>
  <si>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</si>
  <si>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</si>
  <si>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</si>
  <si>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</si>
  <si>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</si>
  <si>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</si>
  <si>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</si>
  <si>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</si>
  <si>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</si>
  <si>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</si>
  <si>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</si>
  <si>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</si>
  <si>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</si>
  <si>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</si>
  <si>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</si>
  <si>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</si>
  <si>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</si>
  <si>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</si>
  <si>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</si>
  <si>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</si>
  <si>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</si>
  <si>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</si>
  <si>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</si>
  <si>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</si>
  <si>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</si>
  <si>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</si>
  <si>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</si>
  <si>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</si>
  <si>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</si>
  <si>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</si>
  <si>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</si>
  <si>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</si>
  <si>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</si>
  <si>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</si>
  <si>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</si>
  <si>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</si>
  <si>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</si>
  <si>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</si>
  <si>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</si>
  <si>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</si>
  <si>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</si>
  <si>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</si>
  <si>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</si>
  <si>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</si>
  <si>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</si>
  <si>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</si>
  <si>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</si>
  <si>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</si>
  <si>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</si>
  <si>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</si>
  <si>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</si>
  <si>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</si>
  <si>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</si>
  <si>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</si>
  <si>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</si>
  <si>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</si>
  <si>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</si>
  <si>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</si>
  <si>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</si>
  <si>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</si>
  <si>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</si>
  <si>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</si>
  <si>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</si>
  <si>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</si>
  <si>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</si>
  <si>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</si>
  <si>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</si>
  <si>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</si>
  <si>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</si>
  <si>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</si>
  <si>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</si>
  <si>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</si>
  <si>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</si>
  <si>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</si>
  <si>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</si>
  <si>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</si>
  <si>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</si>
  <si>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</si>
  <si>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</si>
  <si>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</si>
  <si>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</si>
  <si>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</si>
  <si>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</si>
  <si>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</si>
  <si>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</si>
  <si>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</si>
  <si>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</si>
  <si>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</si>
  <si>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</si>
  <si>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</si>
  <si>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</si>
  <si>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</si>
  <si>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</si>
  <si>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</si>
  <si>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</si>
  <si>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</si>
  <si>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</si>
  <si>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</si>
  <si>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</si>
  <si>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</si>
  <si>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</si>
  <si>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</si>
  <si>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</si>
  <si>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</si>
  <si>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</si>
  <si>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</si>
  <si>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</si>
  <si>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</si>
  <si>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</si>
  <si>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</si>
  <si>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</si>
  <si>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</si>
  <si>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</si>
  <si>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</si>
  <si>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</si>
  <si>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</si>
  <si>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</si>
  <si>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</si>
  <si>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</si>
  <si>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</si>
  <si>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</si>
  <si>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</si>
  <si>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</si>
  <si>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</si>
  <si>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</si>
  <si>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</si>
  <si>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</si>
  <si>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</si>
  <si>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</si>
  <si>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</si>
  <si>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</si>
  <si>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</si>
  <si>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</si>
  <si>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</si>
  <si>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</si>
  <si>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</si>
  <si>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</si>
  <si>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</si>
  <si>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</si>
  <si>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</si>
  <si>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</si>
  <si>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</si>
  <si>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</si>
  <si>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</si>
  <si>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</si>
  <si>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</si>
  <si>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</si>
  <si>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</si>
  <si>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</si>
  <si>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</si>
  <si>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</si>
  <si>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</si>
  <si>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</si>
  <si>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</si>
  <si>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</si>
  <si>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</si>
  <si>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</si>
  <si>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</si>
  <si>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</si>
  <si>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</si>
  <si>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</si>
  <si>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</si>
  <si>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</si>
  <si>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</si>
  <si>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</si>
  <si>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</si>
  <si>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</si>
  <si>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</si>
  <si>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</si>
  <si>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</si>
  <si>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</si>
  <si>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</si>
  <si>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</si>
  <si>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</si>
  <si>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</si>
  <si>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</si>
  <si>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</si>
  <si>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</si>
  <si>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</si>
  <si>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</si>
  <si>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</si>
  <si>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</si>
  <si>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</si>
  <si>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</si>
  <si>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</si>
  <si>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</si>
  <si>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</si>
  <si>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</si>
  <si>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</si>
  <si>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</si>
  <si>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</si>
  <si>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</si>
  <si>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</si>
  <si>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</si>
  <si>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</si>
  <si>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</si>
  <si>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</si>
  <si>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</si>
  <si>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</si>
  <si>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</si>
  <si>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</si>
  <si>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</si>
  <si>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</si>
  <si>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</si>
  <si>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</si>
  <si>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</si>
  <si>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</si>
  <si>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</si>
  <si>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</si>
  <si>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</si>
  <si>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</si>
  <si>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</si>
  <si>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</si>
  <si>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</si>
  <si>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</si>
  <si>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</si>
  <si>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</si>
  <si>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</si>
  <si>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</si>
  <si>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</si>
  <si>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</si>
  <si>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</si>
  <si>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</si>
  <si>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</si>
  <si>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</si>
  <si>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</si>
  <si>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</si>
  <si>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</si>
  <si>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</si>
  <si>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</si>
  <si>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</si>
  <si>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</si>
  <si>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</si>
  <si>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</si>
  <si>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</si>
  <si>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</si>
  <si>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</si>
  <si>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</si>
  <si>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</si>
  <si>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</si>
  <si>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</si>
  <si>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</si>
  <si>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</si>
  <si>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</si>
  <si>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</si>
  <si>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</si>
  <si>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</si>
  <si>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</si>
  <si>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</si>
  <si>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</si>
  <si>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</si>
  <si>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</si>
  <si>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</si>
  <si>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</si>
  <si>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</si>
  <si>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</si>
  <si>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</si>
  <si>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</si>
  <si>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</si>
  <si>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</si>
  <si>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</si>
  <si>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</si>
  <si>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</si>
  <si>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</si>
  <si>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</si>
  <si>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</si>
  <si>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</si>
  <si>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</si>
  <si>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</si>
  <si>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</si>
  <si>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</si>
  <si>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</si>
  <si>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</si>
  <si>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</si>
  <si>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</si>
  <si>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</si>
  <si>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</si>
  <si>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</si>
  <si>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</si>
  <si>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</si>
  <si>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</si>
  <si>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</si>
  <si>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</si>
  <si>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</si>
  <si>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</si>
  <si>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</si>
  <si>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</si>
  <si>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</si>
  <si>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</si>
  <si>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</si>
  <si>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</si>
  <si>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</si>
  <si>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</si>
  <si>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</si>
  <si>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</si>
  <si>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</si>
  <si>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</si>
  <si>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</si>
  <si>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</si>
  <si>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</si>
  <si>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</si>
  <si>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</si>
  <si>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</si>
  <si>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</si>
  <si>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</si>
  <si>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</si>
  <si>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</si>
  <si>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</si>
  <si>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</si>
  <si>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</si>
  <si>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</si>
  <si>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</si>
  <si>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</si>
  <si>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</si>
  <si>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</si>
  <si>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</si>
  <si>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</si>
  <si>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</si>
  <si>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</si>
  <si>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</si>
  <si>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</si>
  <si>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</si>
  <si>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</si>
  <si>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</si>
  <si>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</si>
  <si>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</si>
  <si>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</si>
  <si>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</si>
  <si>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</si>
  <si>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</si>
  <si>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</si>
  <si>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</si>
  <si>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</si>
  <si>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</si>
  <si>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</si>
  <si>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</si>
  <si>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</si>
  <si>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</si>
  <si>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</si>
  <si>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</si>
  <si>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</si>
  <si>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</si>
  <si>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</si>
  <si>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</si>
  <si>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</si>
  <si>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</si>
  <si>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</si>
  <si>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</si>
  <si>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</si>
  <si>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</si>
  <si>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</si>
  <si>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</si>
  <si>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</si>
  <si>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</si>
  <si>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</si>
  <si>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</si>
  <si>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</si>
  <si>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</si>
  <si>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</si>
  <si>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</si>
  <si>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</si>
  <si>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</si>
  <si>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</si>
  <si>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</si>
  <si>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</si>
  <si>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</si>
  <si>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</si>
  <si>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</si>
  <si>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</si>
  <si>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</si>
  <si>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</si>
  <si>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</si>
  <si>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</si>
  <si>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</si>
  <si>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</si>
  <si>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</si>
  <si>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</si>
  <si>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</si>
  <si>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</si>
  <si>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</si>
  <si>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</si>
  <si>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</si>
  <si>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</si>
  <si>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</si>
  <si>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</si>
  <si>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</si>
  <si>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</si>
  <si>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</si>
  <si>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</si>
  <si>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</si>
  <si>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</si>
  <si>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</si>
  <si>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</si>
  <si>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</si>
  <si>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</si>
  <si>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</si>
  <si>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</si>
  <si>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</si>
  <si>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</si>
  <si>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</si>
  <si>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</si>
  <si>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</si>
  <si>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</si>
  <si>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</si>
  <si>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</si>
  <si>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</si>
  <si>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</si>
  <si>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</si>
  <si>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</si>
  <si>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</si>
  <si>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</si>
  <si>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</si>
  <si>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</si>
  <si>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</si>
  <si>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</si>
  <si>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</si>
  <si>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</si>
  <si>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</si>
  <si>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</si>
  <si>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</si>
  <si>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</si>
  <si>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</si>
  <si>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</si>
  <si>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</si>
  <si>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</si>
  <si>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</si>
  <si>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</si>
  <si>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</si>
  <si>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</si>
  <si>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</si>
  <si>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</si>
  <si>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</si>
  <si>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</si>
  <si>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</si>
  <si>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</si>
  <si>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</si>
  <si>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</si>
  <si>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</si>
  <si>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</si>
  <si>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</si>
  <si>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</si>
  <si>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</si>
  <si>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</si>
  <si>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</si>
  <si>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</si>
  <si>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</si>
  <si>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</si>
  <si>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</si>
  <si>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</si>
  <si>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</si>
  <si>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</si>
  <si>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</si>
  <si>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</si>
  <si>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</si>
  <si>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</si>
  <si>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</si>
  <si>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</si>
  <si>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</si>
  <si>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</si>
  <si>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</si>
  <si>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</si>
  <si>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</si>
  <si>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</si>
  <si>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</si>
  <si>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</si>
  <si>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</si>
  <si>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</si>
  <si>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</si>
  <si>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</si>
  <si>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</si>
  <si>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</si>
  <si>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</si>
  <si>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</si>
  <si>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</si>
  <si>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</si>
  <si>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</si>
  <si>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</si>
  <si>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</si>
  <si>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</si>
  <si>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</si>
  <si>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</si>
  <si>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</si>
  <si>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</si>
  <si>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</si>
  <si>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</si>
  <si>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</si>
  <si>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</si>
  <si>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</si>
  <si>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</si>
  <si>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</si>
  <si>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</si>
  <si>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</si>
  <si>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</si>
  <si>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</si>
  <si>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</si>
  <si>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</si>
  <si>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</si>
  <si>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</si>
  <si>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</si>
  <si>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</si>
  <si>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</si>
  <si>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</si>
  <si>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</si>
  <si>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</si>
  <si>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</si>
  <si>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</si>
  <si>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</si>
  <si>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</si>
  <si>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</si>
  <si>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</si>
  <si>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</si>
  <si>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</si>
  <si>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</si>
  <si>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</si>
  <si>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</si>
  <si>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</si>
  <si>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</si>
  <si>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</si>
  <si>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</si>
  <si>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</si>
  <si>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</si>
  <si>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</si>
  <si>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</si>
  <si>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</si>
  <si>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</si>
  <si>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</si>
  <si>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</si>
  <si>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</si>
  <si>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</si>
  <si>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</si>
  <si>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</si>
  <si>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</si>
  <si>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</si>
  <si>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</si>
  <si>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</si>
  <si>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</si>
  <si>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</si>
  <si>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</si>
  <si>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</si>
  <si>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</si>
  <si>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</si>
  <si>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</si>
  <si>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</si>
  <si>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</si>
  <si>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</si>
  <si>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</si>
  <si>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</si>
  <si>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</si>
  <si>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</si>
  <si>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</si>
  <si>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</si>
  <si>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</si>
  <si>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</si>
  <si>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</si>
  <si>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</si>
  <si>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</si>
  <si>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</si>
  <si>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</si>
  <si>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</si>
  <si>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</si>
  <si>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</si>
  <si>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</si>
  <si>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</si>
  <si>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</si>
  <si>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</si>
  <si>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</si>
  <si>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</si>
  <si>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</si>
  <si>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</si>
  <si>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</si>
  <si>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</si>
  <si>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</si>
  <si>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</si>
  <si>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</si>
  <si>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</si>
  <si>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</si>
  <si>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</si>
  <si>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</si>
  <si>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</si>
  <si>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</si>
  <si>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</si>
  <si>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</si>
  <si>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</si>
  <si>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</si>
  <si>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</si>
  <si>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</si>
  <si>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</si>
  <si>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</si>
  <si>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</si>
  <si>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</si>
  <si>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</si>
  <si>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</si>
  <si>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</si>
  <si>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</si>
  <si>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</si>
  <si>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</si>
  <si>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</si>
  <si>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</si>
  <si>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</si>
  <si>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</si>
  <si>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</si>
  <si>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</si>
  <si>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</si>
  <si>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</si>
  <si>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</si>
  <si>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</si>
  <si>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</si>
  <si>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</si>
  <si>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</si>
  <si>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</si>
  <si>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</si>
  <si>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</si>
  <si>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</si>
  <si>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</si>
  <si>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</si>
  <si>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</si>
  <si>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</si>
  <si>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</si>
  <si>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</si>
  <si>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</si>
  <si>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</si>
  <si>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</si>
  <si>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</si>
  <si>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</si>
  <si>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</si>
  <si>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</si>
  <si>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</si>
  <si>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</si>
  <si>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</si>
  <si>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</si>
  <si>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</si>
  <si>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</si>
  <si>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</si>
  <si>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</si>
  <si>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</si>
  <si>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</si>
  <si>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</si>
  <si>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</si>
  <si>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</si>
  <si>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</si>
  <si>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</si>
  <si>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</si>
  <si>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</si>
  <si>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</si>
  <si>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</si>
  <si>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</si>
  <si>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</si>
  <si>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</si>
  <si>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</si>
  <si>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</si>
  <si>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</si>
  <si>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</si>
  <si>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</si>
  <si>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</si>
  <si>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</si>
  <si>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</si>
  <si>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</si>
  <si>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</si>
  <si>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</si>
  <si>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</si>
  <si>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</si>
  <si>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</si>
  <si>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</si>
  <si>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</si>
  <si>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</si>
  <si>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</si>
  <si>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</si>
  <si>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</si>
  <si>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</si>
  <si>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</si>
  <si>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</si>
  <si>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</si>
  <si>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</si>
  <si>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</si>
  <si>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</si>
  <si>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</si>
  <si>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</si>
  <si>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</si>
  <si>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</si>
  <si>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</si>
  <si>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</si>
  <si>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</si>
  <si>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</si>
  <si>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</si>
  <si>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</si>
  <si>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</si>
  <si>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</si>
  <si>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</si>
  <si>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</si>
  <si>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</si>
  <si>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</si>
  <si>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</si>
  <si>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</si>
  <si>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</si>
  <si>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</si>
  <si>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</si>
  <si>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</si>
  <si>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</si>
  <si>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</si>
  <si>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</si>
  <si>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</si>
  <si>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</si>
  <si>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</si>
  <si>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</si>
  <si>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</si>
  <si>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</si>
  <si>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</si>
  <si>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</si>
  <si>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</si>
  <si>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</si>
  <si>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</si>
  <si>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</si>
  <si>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</si>
  <si>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</si>
  <si>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</si>
  <si>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</si>
  <si>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</si>
  <si>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</si>
  <si>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</si>
  <si>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</si>
  <si>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</si>
  <si>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</si>
  <si>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</si>
  <si>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</si>
  <si>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</si>
  <si>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</si>
  <si>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</si>
  <si>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</si>
  <si>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</si>
  <si>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</si>
  <si>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</si>
  <si>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</si>
  <si>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</si>
  <si>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</si>
  <si>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</si>
  <si>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</si>
  <si>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</si>
  <si>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</si>
  <si>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</si>
  <si>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</si>
  <si>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</si>
  <si>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</si>
  <si>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</si>
  <si>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</si>
  <si>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</si>
  <si>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</si>
  <si>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</si>
  <si>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</si>
  <si>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</si>
  <si>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</si>
  <si>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</si>
  <si>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</si>
  <si>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</si>
  <si>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</si>
  <si>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</si>
  <si>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</si>
  <si>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</si>
  <si>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</si>
  <si>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</si>
  <si>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</si>
  <si>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</si>
  <si>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</si>
  <si>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</si>
  <si>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</si>
  <si>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</si>
  <si>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</si>
  <si>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</si>
  <si>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</si>
  <si>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</si>
  <si>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</si>
  <si>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</si>
  <si>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</si>
  <si>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</si>
  <si>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</si>
  <si>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</si>
  <si>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</si>
  <si>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</si>
  <si>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</si>
  <si>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</si>
  <si>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</si>
  <si>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</si>
  <si>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</si>
  <si>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</si>
  <si>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</si>
  <si>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</si>
  <si>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</si>
  <si>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</si>
  <si>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</si>
  <si>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</si>
  <si>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</si>
  <si>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</si>
  <si>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</si>
  <si>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</si>
  <si>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</si>
  <si>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</si>
  <si>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</si>
  <si>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</si>
  <si>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</si>
  <si>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</si>
  <si>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</si>
  <si>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</si>
  <si>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</si>
  <si>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</si>
  <si>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</si>
  <si>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</si>
  <si>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</si>
  <si>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</si>
  <si>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</si>
  <si>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</si>
  <si>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</si>
  <si>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</si>
  <si>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</si>
  <si>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</si>
  <si>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</si>
  <si>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</si>
  <si>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</si>
  <si>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</si>
  <si>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</si>
  <si>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</si>
  <si>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</si>
  <si>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</si>
  <si>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</si>
  <si>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</si>
  <si>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</si>
  <si>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</si>
  <si>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</si>
  <si>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</si>
  <si>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</si>
  <si>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</si>
  <si>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</si>
  <si>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</si>
  <si>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</si>
  <si>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</si>
  <si>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</si>
  <si>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</si>
  <si>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</si>
  <si>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</si>
  <si>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</si>
  <si>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</si>
  <si>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</si>
  <si>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</si>
  <si>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</si>
  <si>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</si>
  <si>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</si>
  <si>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</si>
  <si>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</si>
  <si>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</si>
  <si>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</si>
  <si>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</si>
  <si>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</si>
  <si>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</si>
  <si>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</si>
  <si>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</si>
  <si>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</si>
  <si>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</si>
  <si>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</si>
  <si>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</si>
  <si>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</si>
  <si>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</si>
  <si>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</si>
  <si>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</si>
  <si>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</si>
  <si>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</si>
  <si>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</si>
  <si>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</si>
  <si>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</si>
  <si>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</si>
  <si>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</si>
  <si>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</si>
  <si>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</si>
  <si>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</si>
  <si>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</si>
  <si>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</si>
  <si>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</si>
  <si>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</si>
  <si>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</si>
  <si>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</si>
  <si>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</si>
  <si>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</si>
  <si>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</si>
  <si>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</si>
  <si>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</si>
  <si>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</si>
  <si>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</si>
  <si>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</si>
  <si>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</si>
  <si>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</si>
  <si>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</si>
  <si>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</si>
  <si>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</si>
  <si>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</si>
  <si>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</si>
  <si>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</si>
  <si>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</si>
  <si>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</si>
  <si>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</si>
  <si>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</si>
  <si>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</si>
  <si>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</si>
  <si>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</si>
  <si>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</si>
  <si>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</si>
  <si>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</si>
  <si>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</si>
  <si>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</si>
  <si>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</si>
  <si>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</si>
  <si>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</si>
  <si>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</si>
  <si>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</si>
  <si>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</si>
  <si>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</si>
  <si>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</si>
  <si>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</si>
  <si>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</si>
  <si>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</si>
  <si>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</si>
  <si>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</si>
  <si>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</si>
  <si>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</si>
  <si>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</si>
  <si>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</si>
  <si>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</si>
  <si>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</si>
  <si>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</si>
  <si>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</si>
  <si>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</si>
  <si>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</si>
  <si>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</si>
  <si>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</si>
  <si>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</si>
  <si>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</si>
  <si>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</si>
  <si>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</si>
  <si>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</si>
  <si>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</si>
  <si>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</si>
  <si>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</si>
  <si>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</si>
  <si>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</si>
  <si>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</si>
  <si>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</si>
  <si>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</si>
  <si>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</si>
  <si>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</si>
  <si>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</si>
  <si>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</si>
  <si>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</si>
  <si>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</si>
  <si>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</si>
  <si>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</si>
  <si>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</si>
  <si>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</si>
  <si>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</si>
  <si>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</si>
  <si>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</si>
  <si>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</si>
  <si>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</si>
  <si>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</si>
  <si>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</si>
  <si>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</si>
  <si>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</si>
  <si>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</si>
  <si>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</si>
  <si>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</si>
  <si>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</si>
  <si>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</si>
  <si>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</si>
  <si>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</si>
  <si>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</si>
  <si>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</si>
  <si>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</si>
  <si>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</si>
  <si>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</si>
  <si>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</si>
  <si>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</si>
  <si>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</si>
  <si>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</si>
  <si>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</si>
  <si>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</si>
  <si>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</si>
  <si>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</si>
  <si>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</si>
  <si>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</si>
  <si>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</si>
  <si>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</si>
  <si>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</si>
  <si>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</si>
  <si>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</si>
  <si>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</si>
  <si>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</si>
  <si>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</si>
  <si>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</si>
  <si>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</si>
  <si>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</si>
  <si>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</si>
  <si>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</si>
  <si>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</si>
  <si>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</si>
  <si>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</si>
  <si>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</si>
  <si>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</si>
  <si>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</si>
  <si>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</si>
  <si>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</si>
  <si>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</si>
  <si>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</si>
  <si>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</si>
  <si>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</si>
  <si>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</si>
  <si>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</si>
  <si>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</si>
  <si>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</si>
  <si>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</si>
  <si>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</si>
  <si>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</si>
  <si>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</si>
  <si>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</si>
  <si>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</si>
  <si>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</si>
  <si>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</si>
  <si>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</si>
  <si>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</si>
  <si>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</si>
  <si>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</si>
  <si>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</si>
  <si>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</si>
  <si>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</si>
  <si>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</si>
  <si>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</si>
  <si>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</si>
  <si>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</si>
  <si>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</si>
  <si>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</si>
  <si>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</si>
  <si>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</si>
  <si>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</si>
  <si>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</si>
  <si>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</si>
  <si>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</si>
  <si>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</si>
  <si>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</si>
  <si>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</si>
  <si>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</si>
  <si>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</si>
  <si>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</si>
  <si>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</si>
  <si>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</si>
  <si>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</si>
  <si>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</si>
  <si>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</si>
  <si>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</si>
  <si>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</si>
  <si>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</si>
  <si>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</si>
  <si>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</si>
  <si>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</si>
  <si>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</si>
  <si>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</si>
  <si>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</si>
  <si>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</si>
  <si>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</si>
  <si>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</si>
  <si>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</si>
  <si>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</si>
  <si>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</si>
  <si>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</si>
  <si>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</si>
  <si>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</si>
  <si>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</si>
  <si>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</si>
  <si>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</si>
  <si>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</si>
  <si>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</si>
  <si>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</si>
  <si>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</si>
  <si>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</si>
  <si>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</si>
  <si>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</si>
  <si>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</si>
  <si>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</si>
  <si>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</si>
  <si>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</si>
  <si>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</si>
  <si>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</si>
  <si>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</si>
  <si>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</si>
  <si>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</si>
  <si>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</si>
  <si>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</si>
  <si>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</si>
  <si>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</si>
  <si>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</si>
  <si>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</si>
  <si>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</si>
  <si>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</si>
  <si>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</si>
  <si>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</si>
  <si>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</si>
  <si>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</si>
  <si>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</si>
  <si>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</si>
  <si>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</si>
  <si>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</si>
  <si>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</si>
  <si>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</si>
  <si>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</si>
  <si>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</si>
  <si>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</si>
  <si>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</si>
  <si>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</si>
  <si>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</si>
  <si>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</si>
  <si>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</si>
  <si>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</si>
  <si>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</si>
  <si>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</si>
  <si>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</si>
  <si>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</si>
  <si>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</si>
  <si>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</si>
  <si>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</si>
  <si>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</si>
  <si>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</si>
  <si>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</si>
  <si>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</si>
  <si>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</si>
  <si>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</si>
  <si>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</si>
  <si>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</si>
  <si>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</si>
  <si>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</si>
  <si>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</si>
  <si>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</si>
  <si>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</si>
  <si>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</si>
  <si>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</si>
  <si>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</si>
  <si>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</si>
  <si>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</si>
  <si>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</si>
  <si>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</si>
  <si>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</si>
  <si>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</si>
  <si>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</si>
  <si>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</si>
  <si>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</si>
  <si>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</si>
  <si>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</si>
  <si>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</si>
  <si>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</si>
  <si>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</si>
  <si>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</si>
  <si>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</si>
  <si>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</si>
  <si>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</si>
  <si>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</si>
  <si>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</si>
  <si>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</si>
  <si>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</si>
  <si>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</si>
  <si>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</si>
  <si>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</si>
  <si>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</si>
  <si>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</si>
  <si>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</si>
  <si>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</si>
  <si>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</si>
  <si>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</si>
  <si>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</si>
  <si>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</si>
  <si>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</si>
  <si>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</si>
  <si>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</si>
  <si>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</si>
  <si>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</si>
  <si>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</si>
  <si>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</si>
  <si>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</si>
  <si>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</si>
  <si>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</si>
  <si>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</si>
  <si>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</si>
  <si>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</si>
  <si>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</si>
  <si>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</si>
  <si>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</si>
  <si>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</si>
  <si>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</si>
  <si>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</si>
  <si>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</si>
  <si>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</si>
  <si>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</si>
  <si>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</si>
  <si>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</si>
  <si>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</si>
  <si>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</si>
  <si>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</si>
  <si>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</si>
  <si>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</si>
  <si>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</si>
  <si>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</si>
  <si>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</si>
  <si>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</si>
  <si>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</si>
  <si>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</si>
  <si>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</si>
  <si>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</si>
  <si>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</si>
  <si>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</si>
  <si>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</si>
  <si>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</si>
  <si>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</si>
  <si>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</si>
  <si>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</si>
  <si>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</si>
  <si>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</si>
  <si>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</si>
  <si>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</si>
  <si>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</si>
  <si>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</si>
  <si>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</si>
  <si>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</si>
  <si>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</si>
  <si>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</si>
  <si>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</si>
  <si>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</si>
  <si>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</si>
  <si>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</si>
  <si>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</si>
  <si>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</si>
  <si>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</si>
  <si>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</si>
  <si>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</si>
  <si>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</si>
  <si>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</si>
  <si>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</si>
  <si>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</si>
  <si>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</si>
  <si>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</si>
  <si>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</si>
  <si>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</si>
  <si>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</si>
  <si>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</si>
  <si>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</si>
  <si>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</si>
  <si>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</si>
  <si>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</si>
  <si>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</si>
  <si>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</si>
  <si>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</si>
  <si>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</si>
  <si>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</si>
  <si>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</si>
  <si>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</si>
  <si>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</si>
  <si>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</si>
  <si>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</si>
  <si>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</si>
  <si>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</si>
  <si>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</si>
  <si>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</si>
  <si>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</si>
  <si>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</si>
  <si>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</si>
  <si>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</si>
  <si>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</si>
  <si>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</si>
  <si>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</si>
  <si>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</si>
  <si>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</si>
  <si>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</si>
  <si>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</si>
  <si>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</si>
  <si>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</si>
  <si>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</si>
  <si>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</si>
  <si>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</si>
  <si>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</si>
  <si>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</si>
  <si>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</si>
  <si>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</si>
  <si>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</si>
  <si>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</si>
  <si>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</si>
  <si>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</si>
  <si>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</si>
  <si>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</si>
  <si>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</si>
  <si>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</si>
  <si>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</si>
  <si>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</si>
  <si>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</si>
  <si>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</si>
  <si>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</si>
  <si>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</si>
  <si>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</si>
  <si>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</si>
  <si>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</si>
  <si>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</si>
  <si>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</si>
  <si>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</si>
  <si>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</si>
  <si>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</si>
  <si>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</si>
  <si>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</si>
  <si>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</si>
  <si>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</si>
  <si>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</si>
  <si>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</si>
  <si>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</si>
  <si>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</si>
  <si>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</si>
  <si>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</si>
  <si>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</si>
  <si>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</si>
  <si>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</si>
  <si>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</si>
  <si>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</si>
  <si>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</si>
  <si>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</si>
  <si>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</si>
  <si>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</si>
  <si>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</si>
  <si>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</si>
  <si>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</si>
  <si>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</si>
  <si>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</si>
  <si>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</si>
  <si>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</si>
  <si>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</si>
  <si>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</si>
  <si>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</si>
  <si>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</si>
  <si>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</si>
  <si>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</si>
  <si>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</si>
  <si>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</si>
  <si>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</si>
  <si>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</si>
  <si>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</si>
  <si>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</si>
  <si>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</si>
  <si>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</si>
  <si>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</si>
  <si>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</si>
  <si>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</si>
  <si>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</si>
  <si>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</si>
  <si>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</si>
  <si>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</si>
  <si>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</si>
  <si>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</si>
  <si>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</si>
  <si>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</si>
  <si>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</si>
  <si>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</si>
  <si>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</si>
  <si>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</si>
  <si>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</si>
  <si>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</si>
  <si>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</si>
  <si>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</si>
  <si>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</si>
  <si>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</si>
  <si>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</si>
  <si>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</si>
  <si>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</si>
  <si>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</si>
  <si>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</si>
  <si>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</si>
  <si>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</si>
  <si>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</si>
  <si>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</si>
  <si>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</si>
  <si>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</si>
  <si>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</si>
  <si>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</si>
  <si>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</si>
  <si>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</si>
  <si>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</si>
  <si>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</si>
  <si>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</si>
  <si>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</si>
  <si>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</si>
  <si>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</si>
  <si>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</si>
  <si>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</si>
  <si>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</si>
  <si>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</si>
  <si>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</si>
  <si>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</si>
  <si>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</si>
  <si>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</si>
  <si>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</si>
  <si>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</si>
  <si>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</si>
  <si>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</si>
  <si>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</si>
  <si>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</si>
  <si>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</si>
  <si>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</si>
  <si>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</si>
  <si>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</si>
  <si>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</si>
  <si>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</si>
  <si>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</si>
  <si>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</si>
  <si>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</si>
  <si>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</si>
  <si>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</si>
  <si>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</si>
  <si>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</si>
  <si>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</si>
  <si>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</si>
  <si>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</si>
  <si>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</si>
  <si>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</si>
  <si>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</si>
  <si>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</si>
  <si>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</si>
  <si>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</si>
  <si>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</si>
  <si>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</si>
  <si>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</si>
  <si>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</si>
  <si>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</si>
  <si>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</si>
  <si>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</si>
  <si>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</si>
  <si>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</si>
  <si>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</si>
  <si>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</si>
  <si>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</si>
  <si>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</si>
  <si>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</si>
  <si>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</si>
  <si>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</si>
  <si>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</si>
  <si>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</si>
  <si>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</si>
  <si>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</si>
  <si>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</si>
  <si>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</si>
  <si>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</si>
  <si>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</si>
  <si>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</si>
  <si>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</si>
  <si>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</si>
  <si>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</si>
  <si>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</si>
  <si>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</si>
  <si>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</si>
  <si>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</si>
  <si>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</si>
  <si>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</si>
  <si>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</si>
  <si>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</si>
  <si>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</si>
  <si>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</si>
  <si>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</si>
  <si>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</si>
  <si>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</si>
  <si>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</si>
  <si>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</si>
  <si>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</si>
  <si>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</si>
  <si>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</si>
  <si>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</si>
  <si>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</si>
  <si>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</si>
  <si>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</si>
  <si>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</si>
  <si>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</si>
  <si>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</si>
  <si>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</si>
  <si>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</si>
  <si>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</si>
  <si>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</si>
  <si>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</si>
  <si>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</si>
  <si>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</si>
  <si>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</si>
  <si>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</si>
  <si>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</si>
  <si>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</si>
  <si>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</si>
  <si>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</si>
  <si>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</si>
  <si>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</si>
  <si>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</si>
  <si>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</si>
  <si>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</si>
  <si>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</si>
  <si>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</si>
  <si>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</si>
  <si>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</si>
  <si>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</si>
  <si>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</si>
  <si>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</si>
  <si>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</si>
  <si>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</si>
  <si>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</si>
  <si>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</si>
  <si>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</si>
  <si>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</si>
  <si>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</si>
  <si>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</si>
  <si>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</si>
  <si>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</si>
  <si>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</si>
  <si>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</si>
  <si>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</si>
  <si>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</si>
  <si>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</si>
  <si>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</si>
  <si>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</si>
  <si>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</si>
  <si>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</si>
  <si>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</si>
  <si>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</si>
  <si>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</si>
  <si>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</si>
  <si>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</si>
  <si>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</si>
  <si>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</si>
  <si>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</si>
  <si>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</si>
  <si>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</si>
  <si>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</si>
  <si>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</si>
  <si>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</si>
  <si>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</si>
  <si>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</si>
  <si>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</si>
  <si>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</si>
  <si>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</si>
  <si>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</si>
  <si>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</si>
  <si>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</si>
  <si>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</si>
  <si>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</si>
  <si>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</si>
  <si>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</si>
  <si>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</si>
  <si>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</si>
  <si>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</si>
  <si>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</si>
  <si>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</si>
  <si>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</si>
  <si>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</si>
  <si>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</si>
  <si>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</si>
  <si>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</si>
  <si>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</si>
  <si>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</si>
  <si>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</si>
  <si>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</si>
  <si>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</si>
  <si>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</si>
  <si>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</si>
  <si>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</si>
  <si>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</si>
  <si>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</si>
  <si>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</si>
  <si>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</si>
  <si>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</si>
  <si>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</si>
  <si>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</si>
  <si>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</si>
  <si>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</si>
  <si>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</si>
  <si>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</si>
  <si>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</si>
  <si>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</si>
  <si>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</si>
  <si>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</si>
  <si>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</si>
  <si>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</si>
  <si>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</si>
  <si>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</si>
  <si>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</si>
  <si>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</si>
  <si>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</si>
  <si>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</si>
  <si>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</si>
  <si>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</si>
  <si>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</si>
  <si>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</si>
  <si>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</si>
  <si>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</si>
  <si>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</si>
  <si>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</si>
  <si>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</si>
  <si>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</si>
  <si>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</si>
  <si>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</si>
  <si>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</si>
  <si>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</si>
  <si>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</si>
  <si>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</si>
  <si>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</si>
  <si>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</si>
  <si>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</si>
  <si>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</si>
  <si>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</si>
  <si>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</si>
  <si>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</si>
  <si>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</si>
  <si>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</si>
  <si>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</si>
  <si>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</si>
  <si>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</si>
  <si>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</si>
  <si>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</si>
  <si>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</si>
  <si>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</si>
  <si>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</si>
  <si>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</si>
  <si>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</si>
  <si>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</si>
  <si>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</si>
  <si>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</si>
  <si>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</si>
  <si>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</si>
  <si>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</si>
  <si>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</si>
  <si>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</si>
  <si>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</si>
  <si>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</si>
  <si>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</si>
  <si>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</si>
  <si>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</si>
  <si>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</si>
  <si>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</si>
  <si>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</si>
  <si>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</si>
  <si>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</si>
  <si>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</si>
  <si>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</si>
  <si>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</si>
  <si>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</si>
  <si>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</si>
  <si>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</si>
  <si>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</si>
  <si>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</si>
  <si>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</si>
  <si>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</si>
  <si>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</si>
  <si>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</si>
  <si>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</si>
  <si>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</si>
  <si>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</si>
  <si>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</si>
  <si>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</si>
  <si>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</si>
  <si>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</si>
  <si>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</si>
  <si>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</si>
  <si>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</si>
  <si>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</si>
  <si>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</si>
  <si>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</si>
  <si>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</si>
  <si>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</si>
  <si>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</si>
  <si>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</si>
  <si>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</si>
  <si>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</si>
  <si>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</si>
  <si>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</si>
  <si>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</si>
  <si>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</si>
  <si>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</si>
  <si>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</si>
  <si>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</si>
  <si>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</si>
  <si>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</si>
  <si>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</si>
  <si>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</si>
  <si>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</si>
  <si>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</si>
  <si>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</si>
  <si>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</si>
  <si>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</si>
  <si>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</si>
  <si>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</si>
  <si>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</si>
  <si>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</si>
  <si>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</si>
  <si>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</si>
  <si>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</si>
  <si>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</si>
  <si>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</si>
  <si>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</si>
  <si>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</si>
  <si>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</si>
  <si>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</si>
  <si>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</si>
  <si>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</si>
  <si>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</si>
  <si>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</si>
  <si>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</si>
  <si>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</si>
  <si>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</si>
  <si>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</si>
  <si>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</si>
  <si>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</si>
  <si>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</si>
  <si>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</si>
  <si>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</si>
  <si>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</si>
  <si>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</si>
  <si>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</si>
  <si>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</si>
  <si>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</si>
  <si>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</si>
  <si>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</si>
  <si>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</si>
  <si>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</si>
  <si>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</si>
  <si>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</si>
  <si>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</si>
  <si>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</si>
  <si>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</si>
  <si>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</si>
  <si>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</si>
  <si>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</si>
  <si>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</si>
  <si>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</si>
  <si>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</si>
  <si>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</si>
  <si>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</si>
  <si>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</si>
  <si>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</si>
  <si>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</si>
  <si>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</si>
  <si>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</si>
  <si>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</si>
  <si>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</si>
  <si>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</si>
  <si>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</si>
  <si>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</si>
  <si>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</si>
  <si>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</si>
  <si>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</si>
  <si>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</si>
  <si>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</si>
  <si>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</si>
  <si>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</si>
  <si>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</si>
  <si>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</si>
  <si>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</si>
  <si>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</si>
  <si>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</si>
  <si>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</si>
  <si>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</si>
  <si>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</si>
  <si>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</si>
  <si>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</si>
  <si>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</si>
  <si>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</si>
  <si>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</si>
  <si>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</si>
  <si>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</si>
  <si>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</si>
  <si>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</si>
  <si>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</si>
  <si>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</si>
  <si>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</si>
  <si>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</si>
  <si>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</si>
  <si>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</si>
  <si>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</si>
  <si>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</si>
  <si>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</si>
  <si>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</si>
  <si>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</si>
  <si>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</si>
  <si>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</si>
  <si>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</si>
  <si>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</si>
  <si>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</si>
  <si>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</si>
  <si>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</si>
  <si>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</si>
  <si>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</si>
  <si>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</si>
  <si>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</si>
  <si>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</si>
  <si>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</si>
  <si>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</si>
  <si>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</si>
  <si>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</si>
  <si>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</si>
  <si>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</si>
  <si>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</si>
  <si>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</si>
  <si>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</si>
  <si>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</si>
  <si>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</si>
  <si>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</si>
  <si>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</si>
  <si>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</si>
  <si>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</si>
  <si>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</si>
  <si>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</si>
  <si>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</si>
  <si>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</si>
  <si>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</si>
  <si>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</si>
  <si>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</si>
  <si>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</si>
  <si>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</si>
  <si>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</si>
  <si>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</si>
  <si>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</si>
  <si>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</si>
  <si>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</si>
  <si>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</si>
  <si>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</si>
  <si>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</si>
  <si>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</si>
  <si>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</si>
  <si>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</si>
  <si>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</si>
  <si>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</si>
  <si>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</si>
  <si>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</si>
  <si>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</si>
  <si>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</si>
  <si>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</si>
  <si>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</si>
  <si>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</si>
  <si>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</si>
  <si>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</si>
  <si>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</si>
  <si>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</si>
  <si>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</si>
  <si>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</si>
  <si>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</si>
  <si>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</si>
  <si>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</si>
  <si>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</si>
  <si>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</si>
  <si>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</si>
  <si>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</si>
  <si>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</si>
  <si>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</si>
  <si>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</si>
  <si>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</si>
  <si>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</si>
  <si>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</si>
  <si>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</si>
  <si>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</si>
  <si>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</si>
  <si>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</si>
  <si>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</si>
  <si>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</si>
  <si>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</si>
  <si>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</si>
  <si>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</si>
  <si>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</si>
  <si>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</si>
  <si>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</si>
  <si>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</si>
  <si>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</si>
  <si>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</si>
  <si>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</si>
  <si>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</si>
  <si>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</si>
  <si>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</si>
  <si>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</si>
  <si>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</si>
  <si>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</si>
  <si>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</si>
  <si>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</si>
  <si>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</si>
  <si>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</si>
  <si>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</si>
  <si>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</si>
  <si>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</si>
  <si>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</si>
  <si>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</si>
  <si>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</si>
  <si>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</si>
  <si>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</si>
  <si>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</si>
  <si>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</si>
  <si>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</si>
  <si>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</si>
  <si>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</si>
  <si>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</si>
  <si>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</si>
  <si>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</si>
  <si>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</si>
  <si>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</si>
  <si>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</si>
  <si>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</si>
  <si>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</si>
  <si>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</si>
  <si>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</si>
  <si>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</si>
  <si>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</si>
  <si>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</si>
  <si>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</si>
  <si>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</si>
  <si>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</si>
  <si>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</si>
  <si>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</si>
  <si>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</si>
  <si>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</si>
  <si>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</si>
  <si>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</si>
  <si>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</si>
  <si>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</si>
  <si>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</si>
  <si>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</si>
  <si>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</si>
  <si>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</si>
  <si>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</si>
  <si>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</si>
  <si>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</si>
  <si>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</si>
  <si>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</si>
  <si>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</si>
  <si>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</si>
  <si>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</si>
  <si>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</si>
  <si>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</si>
  <si>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</si>
  <si>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</si>
  <si>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</si>
  <si>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</si>
  <si>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</si>
  <si>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</si>
  <si>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</si>
  <si>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</si>
  <si>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</si>
  <si>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</si>
  <si>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</si>
  <si>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</si>
  <si>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</si>
  <si>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</si>
  <si>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</si>
  <si>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</si>
  <si>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</si>
  <si>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</si>
  <si>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</si>
  <si>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</si>
  <si>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</si>
  <si>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</si>
  <si>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</si>
  <si>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</si>
  <si>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</si>
  <si>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</si>
  <si>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</si>
  <si>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</si>
  <si>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</si>
  <si>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</si>
  <si>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</si>
  <si>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</si>
  <si>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</si>
  <si>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</si>
  <si>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</si>
  <si>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</si>
  <si>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</si>
  <si>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</si>
  <si>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</si>
  <si>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</si>
  <si>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</si>
  <si>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</si>
  <si>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</si>
  <si>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</si>
  <si>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</si>
  <si>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</si>
  <si>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</si>
  <si>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</si>
  <si>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</si>
  <si>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</si>
  <si>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</si>
  <si>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</si>
  <si>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</si>
  <si>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</si>
  <si>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</si>
  <si>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</si>
  <si>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</si>
  <si>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</si>
  <si>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</si>
  <si>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</si>
  <si>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</si>
  <si>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</si>
  <si>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</si>
  <si>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</si>
  <si>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</si>
  <si>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</si>
  <si>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</si>
  <si>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</si>
  <si>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</si>
  <si>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</si>
  <si>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</si>
  <si>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</si>
  <si>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</si>
  <si>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</si>
  <si>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</si>
  <si>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</si>
  <si>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</si>
  <si>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</si>
  <si>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</si>
  <si>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</si>
  <si>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</si>
  <si>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</si>
  <si>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</si>
  <si>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</si>
  <si>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</si>
  <si>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</si>
  <si>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</si>
  <si>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</si>
  <si>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</si>
  <si>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</si>
  <si>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</si>
  <si>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</si>
  <si>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</si>
  <si>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</si>
  <si>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</si>
  <si>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</si>
  <si>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</si>
  <si>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</si>
  <si>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</si>
  <si>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</si>
  <si>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</si>
  <si>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</si>
  <si>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</si>
  <si>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</si>
  <si>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</si>
  <si>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</si>
  <si>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</si>
  <si>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</si>
  <si>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</si>
  <si>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</si>
  <si>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</si>
  <si>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</si>
  <si>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</si>
  <si>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</si>
  <si>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</si>
  <si>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</si>
  <si>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</si>
  <si>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</si>
  <si>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</si>
  <si>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</si>
  <si>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</si>
  <si>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</si>
  <si>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</si>
  <si>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</si>
  <si>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</si>
  <si>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</si>
  <si>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</si>
  <si>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</si>
  <si>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</si>
  <si>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</si>
  <si>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</si>
  <si>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</si>
  <si>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</si>
  <si>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</si>
  <si>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</si>
  <si>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</si>
  <si>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</si>
  <si>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</si>
  <si>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</si>
  <si>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</si>
  <si>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</si>
  <si>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</si>
  <si>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</si>
  <si>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</si>
  <si>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</si>
  <si>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</si>
  <si>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</si>
  <si>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</si>
  <si>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</si>
  <si>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</si>
  <si>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</si>
  <si>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</si>
  <si>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</si>
  <si>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</si>
  <si>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</si>
  <si>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</si>
  <si>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</si>
  <si>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</si>
  <si>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</si>
  <si>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</si>
  <si>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</si>
  <si>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</si>
  <si>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</si>
  <si>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</si>
  <si>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</si>
  <si>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</si>
  <si>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</si>
  <si>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</si>
  <si>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</si>
  <si>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</si>
  <si>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</si>
  <si>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</si>
  <si>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</si>
  <si>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</si>
  <si>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</si>
  <si>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</si>
  <si>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</si>
  <si>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</si>
  <si>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</si>
  <si>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</si>
  <si>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</si>
  <si>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</si>
  <si>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</si>
  <si>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</si>
  <si>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</si>
  <si>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</si>
  <si>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</si>
  <si>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</si>
  <si>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</si>
  <si>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</si>
  <si>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</si>
  <si>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</si>
  <si>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</si>
  <si>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</si>
  <si>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</si>
  <si>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</si>
  <si>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</si>
  <si>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</si>
  <si>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</si>
  <si>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</si>
  <si>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</si>
  <si>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</si>
  <si>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</si>
  <si>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</si>
  <si>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</si>
  <si>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</si>
  <si>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</si>
  <si>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</si>
  <si>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</si>
  <si>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</si>
  <si>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</si>
  <si>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</si>
  <si>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</si>
  <si>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</si>
  <si>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</si>
  <si>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</si>
  <si>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</si>
  <si>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</si>
  <si>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</si>
  <si>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</si>
  <si>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</si>
  <si>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</si>
  <si>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</si>
  <si>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</si>
  <si>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</si>
  <si>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</si>
  <si>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</si>
  <si>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</si>
  <si>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</si>
  <si>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</si>
  <si>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</si>
  <si>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</si>
  <si>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</si>
  <si>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</si>
  <si>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</si>
  <si>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</si>
  <si>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</si>
  <si>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</si>
  <si>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</si>
  <si>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</si>
  <si>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</si>
  <si>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</si>
  <si>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</si>
  <si>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</si>
  <si>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</si>
  <si>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</si>
  <si>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</si>
  <si>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</si>
  <si>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</si>
  <si>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</si>
  <si>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</si>
  <si>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</si>
  <si>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</si>
  <si>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</si>
  <si>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</si>
  <si>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</si>
  <si>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</si>
  <si>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</si>
  <si>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</si>
  <si>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</si>
  <si>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</si>
  <si>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</si>
  <si>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</si>
  <si>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</si>
  <si>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</si>
  <si>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</si>
  <si>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</si>
  <si>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</si>
  <si>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</si>
  <si>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</si>
  <si>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</si>
  <si>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</si>
  <si>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</si>
  <si>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</si>
  <si>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</si>
  <si>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</si>
  <si>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</si>
  <si>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</si>
  <si>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</si>
  <si>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</si>
  <si>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</si>
  <si>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</si>
  <si>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</si>
  <si>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</si>
  <si>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</si>
  <si>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</si>
  <si>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</si>
  <si>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</si>
  <si>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</si>
  <si>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</si>
  <si>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</si>
  <si>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</si>
  <si>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</si>
  <si>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</si>
  <si>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</si>
  <si>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</si>
  <si>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</si>
  <si>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</si>
  <si>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</si>
  <si>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</si>
  <si>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</si>
  <si>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</si>
  <si>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</si>
  <si>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</si>
  <si>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</si>
  <si>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</si>
  <si>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</si>
  <si>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</si>
  <si>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</si>
  <si>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</si>
  <si>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</si>
  <si>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</si>
  <si>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</si>
  <si>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</si>
  <si>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</si>
  <si>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</si>
  <si>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</si>
  <si>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</si>
  <si>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</si>
  <si>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</si>
  <si>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</si>
  <si>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</si>
  <si>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</si>
  <si>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</si>
  <si>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</si>
  <si>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</si>
  <si>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</si>
  <si>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</si>
  <si>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</si>
  <si>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</si>
  <si>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</si>
  <si>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</si>
  <si>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</si>
  <si>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</si>
  <si>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</si>
  <si>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</si>
  <si>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</si>
  <si>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</si>
  <si>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</si>
  <si>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</si>
  <si>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</si>
  <si>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</si>
  <si>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</si>
  <si>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</si>
  <si>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</si>
  <si>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</si>
  <si>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</si>
  <si>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</si>
  <si>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</si>
  <si>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</si>
  <si>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</si>
  <si>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</si>
  <si>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</si>
  <si>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</si>
  <si>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</si>
  <si>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</si>
  <si>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</si>
  <si>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</si>
  <si>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</si>
  <si>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</si>
  <si>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</si>
  <si>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</si>
  <si>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</si>
  <si>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</si>
  <si>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</si>
  <si>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</si>
  <si>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</si>
  <si>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</si>
  <si>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</si>
  <si>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</si>
  <si>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</si>
  <si>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</si>
  <si>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</si>
  <si>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</si>
  <si>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</si>
  <si>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</si>
  <si>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</si>
  <si>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</si>
  <si>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</si>
  <si>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</si>
  <si>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</si>
  <si>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</si>
  <si>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</si>
  <si>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</si>
  <si>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</si>
  <si>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</si>
  <si>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</si>
  <si>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</si>
  <si>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</si>
  <si>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</si>
  <si>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</si>
  <si>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</si>
  <si>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</si>
  <si>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</si>
  <si>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</si>
  <si>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</si>
  <si>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</si>
  <si>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</si>
  <si>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</si>
  <si>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</si>
  <si>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</si>
  <si>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</si>
  <si>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</si>
  <si>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</si>
  <si>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</si>
  <si>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</si>
  <si>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</si>
  <si>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</si>
  <si>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</si>
  <si>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</si>
  <si>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</si>
  <si>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</si>
  <si>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</si>
  <si>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</si>
  <si>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</si>
  <si>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</si>
  <si>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</si>
  <si>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</si>
  <si>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</si>
  <si>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</si>
  <si>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</si>
  <si>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</si>
  <si>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</si>
  <si>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</si>
  <si>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</si>
  <si>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</si>
  <si>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</si>
  <si>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</si>
  <si>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</si>
  <si>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</si>
  <si>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</si>
  <si>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</si>
  <si>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</si>
  <si>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</si>
  <si>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</si>
  <si>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</si>
  <si>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</si>
  <si>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</si>
  <si>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</si>
  <si>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</si>
  <si>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</si>
  <si>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</si>
  <si>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</si>
  <si>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</si>
  <si>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</si>
  <si>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</si>
  <si>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</si>
  <si>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</si>
  <si>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</si>
  <si>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</si>
  <si>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</si>
  <si>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</si>
  <si>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</si>
  <si>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</si>
  <si>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</si>
  <si>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</si>
  <si>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</si>
  <si>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</si>
  <si>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</si>
  <si>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</si>
  <si>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</si>
  <si>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</si>
  <si>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</si>
  <si>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</si>
  <si>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</si>
  <si>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</si>
  <si>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</si>
  <si>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</si>
  <si>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</si>
  <si>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</si>
  <si>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</si>
  <si>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</si>
  <si>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</si>
  <si>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</si>
  <si>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</si>
  <si>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</si>
  <si>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</si>
  <si>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</si>
  <si>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</si>
  <si>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</si>
  <si>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</si>
  <si>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</si>
  <si>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</si>
  <si>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</si>
  <si>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</si>
  <si>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</si>
  <si>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</si>
  <si>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</si>
  <si>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</si>
  <si>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</si>
  <si>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</si>
  <si>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</si>
  <si>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</si>
  <si>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</si>
  <si>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</si>
  <si>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</si>
  <si>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</si>
  <si>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</si>
  <si>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</si>
  <si>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</si>
  <si>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</si>
  <si>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</si>
  <si>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</si>
  <si>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</si>
  <si>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</si>
  <si>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</si>
  <si>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</si>
  <si>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</si>
  <si>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</si>
  <si>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</si>
  <si>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</si>
  <si>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</si>
  <si>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</si>
  <si>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</si>
  <si>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</si>
  <si>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</si>
  <si>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</si>
  <si>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</si>
  <si>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</si>
  <si>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</si>
  <si>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</si>
  <si>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</si>
  <si>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</si>
  <si>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</si>
  <si>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</si>
  <si>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</si>
  <si>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</si>
  <si>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</si>
  <si>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</si>
  <si>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</si>
  <si>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</si>
  <si>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</si>
  <si>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</si>
  <si>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</si>
  <si>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</si>
  <si>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</si>
  <si>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</si>
  <si>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</si>
  <si>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</si>
  <si>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</si>
  <si>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</si>
  <si>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</si>
  <si>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</si>
  <si>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</si>
  <si>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</si>
  <si>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</si>
  <si>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</si>
  <si>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</si>
  <si>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</si>
  <si>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</si>
  <si>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</si>
  <si>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</si>
  <si>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</si>
  <si>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</si>
  <si>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</si>
  <si>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</si>
  <si>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</si>
  <si>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</si>
  <si>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</si>
  <si>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</si>
  <si>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</si>
  <si>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</si>
  <si>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</si>
  <si>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</si>
  <si>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</si>
  <si>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</si>
  <si>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</si>
  <si>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</si>
  <si>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</si>
  <si>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</si>
  <si>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</si>
  <si>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</si>
  <si>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</si>
  <si>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</si>
  <si>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</si>
  <si>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</si>
  <si>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</si>
  <si>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</si>
  <si>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</si>
  <si>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</si>
  <si>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</si>
  <si>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</si>
  <si>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</si>
  <si>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</si>
  <si>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</si>
  <si>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</si>
  <si>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</si>
  <si>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</si>
  <si>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</si>
  <si>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</si>
  <si>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</si>
  <si>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</si>
  <si>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</si>
  <si>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</si>
  <si>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</si>
  <si>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</si>
  <si>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</si>
  <si>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</si>
  <si>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</si>
  <si>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</si>
  <si>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</si>
  <si>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</si>
  <si>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</si>
  <si>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</si>
  <si>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</si>
  <si>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</si>
  <si>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</si>
  <si>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</si>
  <si>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</si>
  <si>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</si>
  <si>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</si>
  <si>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</si>
  <si>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</si>
  <si>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</si>
  <si>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</si>
  <si>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</si>
  <si>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</si>
  <si>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</si>
  <si>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</si>
  <si>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</si>
  <si>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</si>
  <si>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</si>
  <si>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</si>
  <si>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</si>
  <si>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</si>
  <si>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</si>
  <si>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</si>
  <si>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</si>
  <si>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</si>
  <si>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</si>
  <si>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</si>
  <si>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</si>
  <si>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</si>
  <si>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</si>
  <si>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</si>
  <si>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</si>
  <si>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</si>
  <si>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</si>
  <si>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</si>
  <si>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</si>
  <si>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</si>
  <si>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</si>
  <si>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</si>
  <si>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</si>
  <si>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</si>
  <si>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</si>
  <si>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</si>
  <si>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</si>
  <si>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</si>
  <si>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</si>
  <si>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</si>
  <si>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</si>
  <si>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</si>
  <si>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</si>
  <si>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</si>
  <si>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</si>
  <si>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</si>
  <si>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</si>
  <si>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</si>
  <si>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</si>
  <si>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</si>
  <si>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</si>
  <si>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</si>
  <si>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</si>
  <si>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</si>
  <si>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</si>
  <si>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</si>
  <si>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</si>
  <si>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</si>
  <si>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</si>
  <si>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</si>
  <si>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</si>
  <si>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</si>
  <si>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</si>
  <si>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</si>
  <si>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</si>
  <si>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</si>
  <si>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</si>
  <si>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</si>
  <si>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</si>
  <si>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</si>
  <si>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</si>
  <si>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</si>
  <si>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</si>
  <si>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</si>
  <si>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</si>
  <si>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</si>
  <si>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</si>
  <si>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</si>
  <si>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</si>
  <si>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</si>
  <si>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</si>
  <si>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</si>
  <si>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</si>
  <si>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</si>
  <si>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</si>
  <si>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</si>
  <si>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</si>
  <si>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</si>
  <si>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</si>
  <si>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</si>
  <si>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</si>
  <si>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</si>
  <si>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</si>
  <si>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</si>
  <si>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</si>
  <si>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</si>
  <si>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</si>
  <si>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</si>
  <si>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</si>
  <si>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</si>
  <si>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</si>
  <si>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</si>
  <si>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</si>
  <si>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</si>
  <si>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</si>
  <si>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</si>
  <si>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</si>
  <si>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</si>
  <si>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</si>
  <si>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</si>
  <si>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</si>
  <si>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</si>
  <si>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</si>
  <si>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</si>
  <si>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</si>
  <si>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</si>
  <si>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</si>
  <si>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</si>
  <si>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</si>
  <si>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</si>
  <si>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</si>
  <si>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</si>
  <si>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</si>
  <si>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</si>
  <si>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</si>
  <si>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</si>
  <si>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</si>
  <si>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</si>
  <si>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</si>
  <si>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</si>
  <si>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</si>
  <si>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</si>
  <si>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</si>
  <si>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</si>
  <si>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</si>
  <si>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</si>
  <si>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</si>
  <si>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</si>
  <si>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</si>
  <si>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</si>
  <si>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</si>
  <si>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</si>
  <si>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</si>
  <si>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</si>
  <si>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</si>
  <si>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</si>
  <si>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</si>
  <si>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</si>
  <si>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</si>
  <si>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</si>
  <si>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</si>
  <si>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</si>
  <si>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</si>
  <si>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</si>
  <si>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</si>
  <si>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</si>
  <si>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</si>
  <si>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</si>
  <si>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</si>
  <si>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</si>
  <si>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</si>
  <si>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</si>
  <si>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</si>
  <si>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</si>
  <si>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</si>
  <si>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</si>
  <si>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</si>
  <si>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</si>
  <si>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</si>
  <si>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</si>
  <si>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</si>
  <si>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</si>
  <si>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</si>
  <si>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</si>
  <si>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</si>
  <si>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</si>
  <si>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</si>
  <si>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</si>
  <si>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</si>
  <si>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</si>
  <si>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</si>
  <si>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</si>
  <si>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</si>
  <si>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</si>
  <si>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</si>
  <si>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</si>
  <si>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</si>
  <si>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</si>
  <si>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</si>
  <si>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</si>
  <si>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</si>
  <si>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</si>
  <si>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</si>
  <si>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</si>
  <si>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</si>
  <si>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</si>
  <si>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</si>
  <si>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</si>
  <si>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</si>
  <si>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</si>
  <si>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</si>
  <si>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</si>
  <si>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</si>
  <si>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</si>
  <si>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</si>
  <si>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</si>
  <si>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</si>
  <si>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</si>
  <si>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</si>
  <si>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</si>
  <si>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</si>
  <si>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</si>
  <si>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</si>
  <si>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</si>
  <si>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</si>
  <si>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</si>
  <si>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</si>
  <si>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</si>
  <si>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</si>
  <si>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</si>
  <si>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</si>
  <si>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</si>
  <si>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</si>
  <si>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</si>
  <si>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</si>
  <si>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</si>
  <si>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</si>
  <si>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</si>
  <si>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</si>
  <si>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</si>
  <si>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</si>
  <si>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</si>
  <si>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</si>
  <si>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</si>
  <si>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</si>
  <si>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</si>
  <si>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</si>
  <si>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</si>
  <si>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</si>
  <si>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</si>
  <si>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</si>
  <si>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</si>
  <si>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</si>
  <si>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</si>
  <si>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</si>
  <si>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</si>
  <si>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</si>
  <si>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</si>
  <si>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</si>
  <si>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</si>
  <si>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</si>
  <si>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</si>
  <si>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</si>
  <si>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</si>
  <si>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</si>
  <si>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</si>
  <si>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</si>
  <si>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</si>
  <si>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</si>
  <si>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</si>
  <si>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</si>
  <si>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</si>
  <si>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</si>
  <si>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</si>
  <si>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</si>
  <si>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</si>
  <si>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</si>
  <si>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</si>
  <si>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</si>
  <si>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</si>
  <si>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</si>
  <si>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</si>
  <si>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</si>
  <si>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</si>
  <si>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</si>
  <si>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</si>
  <si>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</si>
  <si>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</si>
  <si>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</si>
  <si>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</si>
  <si>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</si>
  <si>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</si>
  <si>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</si>
  <si>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</si>
  <si>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</si>
  <si>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</si>
  <si>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</si>
  <si>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</si>
  <si>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</si>
  <si>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</si>
  <si>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</si>
  <si>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</si>
  <si>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</si>
  <si>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</si>
  <si>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</si>
  <si>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</si>
  <si>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</si>
  <si>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</si>
  <si>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</si>
  <si>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</si>
  <si>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</si>
  <si>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</si>
  <si>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</si>
  <si>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</si>
  <si>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</si>
  <si>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</si>
  <si>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</si>
  <si>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</si>
  <si>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</si>
  <si>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</si>
  <si>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</si>
  <si>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</si>
  <si>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</si>
  <si>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</si>
  <si>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</si>
  <si>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</si>
  <si>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</si>
  <si>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</si>
  <si>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</si>
  <si>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</si>
  <si>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</si>
  <si>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</si>
  <si>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</si>
  <si>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</si>
  <si>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</si>
  <si>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</si>
  <si>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</si>
  <si>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</si>
  <si>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</si>
  <si>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</si>
  <si>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</si>
  <si>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</si>
  <si>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</si>
  <si>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</si>
  <si>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</si>
  <si>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</si>
  <si>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</si>
  <si>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</si>
  <si>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</si>
  <si>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</si>
  <si>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</si>
  <si>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</si>
  <si>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</si>
  <si>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</si>
  <si>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</si>
  <si>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</si>
  <si>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</si>
  <si>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</si>
  <si>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</si>
  <si>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</si>
  <si>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</si>
  <si>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</si>
  <si>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</si>
  <si>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</si>
  <si>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</si>
  <si>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</si>
  <si>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</si>
  <si>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</si>
  <si>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</si>
  <si>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</si>
  <si>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</si>
  <si>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</si>
  <si>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</si>
  <si>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</si>
  <si>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</si>
  <si>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</si>
  <si>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</si>
  <si>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</si>
  <si>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</si>
  <si>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</si>
  <si>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</si>
  <si>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</si>
  <si>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</si>
  <si>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</si>
  <si>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</si>
  <si>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</si>
  <si>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</si>
  <si>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</si>
  <si>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</si>
  <si>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</si>
  <si>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</si>
  <si>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</si>
  <si>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</si>
  <si>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</si>
  <si>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</si>
  <si>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</si>
  <si>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</si>
  <si>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</si>
  <si>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</si>
  <si>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</si>
  <si>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</si>
  <si>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</si>
  <si>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</si>
  <si>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</si>
  <si>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</si>
  <si>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</si>
  <si>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</si>
  <si>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</si>
  <si>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</si>
  <si>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</si>
  <si>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</si>
  <si>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</si>
  <si>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</si>
  <si>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</si>
  <si>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</si>
  <si>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</si>
  <si>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</si>
  <si>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</si>
  <si>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</si>
  <si>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</si>
  <si>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</si>
  <si>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</si>
  <si>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</si>
  <si>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</si>
  <si>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</si>
  <si>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</si>
  <si>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</si>
  <si>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</si>
  <si>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</si>
  <si>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</si>
  <si>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</si>
  <si>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</si>
  <si>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</si>
  <si>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</si>
  <si>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</si>
  <si>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</si>
  <si>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</si>
  <si>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</si>
  <si>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</si>
  <si>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</si>
  <si>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</si>
  <si>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</si>
  <si>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</si>
  <si>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</si>
  <si>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</si>
  <si>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</si>
  <si>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</si>
  <si>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</si>
  <si>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</si>
  <si>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</si>
  <si>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</si>
  <si>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</si>
  <si>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</si>
  <si>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</si>
  <si>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</si>
  <si>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</si>
  <si>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</si>
  <si>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</si>
  <si>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</si>
  <si>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</si>
  <si>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</si>
  <si>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</si>
  <si>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</si>
  <si>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</si>
  <si>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</si>
  <si>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</si>
  <si>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</si>
  <si>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</si>
  <si>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</si>
  <si>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</si>
  <si>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</si>
  <si>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</si>
  <si>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</si>
  <si>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</si>
  <si>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</si>
  <si>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</si>
  <si>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</si>
  <si>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</si>
  <si>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</si>
  <si>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</si>
  <si>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</si>
  <si>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</si>
  <si>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</si>
  <si>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</si>
  <si>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</si>
  <si>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</si>
  <si>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</si>
  <si>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</si>
  <si>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</si>
  <si>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</si>
  <si>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</si>
  <si>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</si>
  <si>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</si>
  <si>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</si>
  <si>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</si>
  <si>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</si>
  <si>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</si>
  <si>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</si>
  <si>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</si>
  <si>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</si>
  <si>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</si>
  <si>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</si>
  <si>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</si>
  <si>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</si>
  <si>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</si>
  <si>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</si>
  <si>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</si>
  <si>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</si>
  <si>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</si>
  <si>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</si>
  <si>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</si>
  <si>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</si>
  <si>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</si>
  <si>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</si>
  <si>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</si>
  <si>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</si>
  <si>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</si>
  <si>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</si>
  <si>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</si>
  <si>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</si>
  <si>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</si>
  <si>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</si>
  <si>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</si>
  <si>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</si>
  <si>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</si>
  <si>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</si>
  <si>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</si>
  <si>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</si>
  <si>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</si>
  <si>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</si>
  <si>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</si>
  <si>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</si>
  <si>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</si>
  <si>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</si>
  <si>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</si>
  <si>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</si>
  <si>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</si>
  <si>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</si>
  <si>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</si>
  <si>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</si>
  <si>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</si>
  <si>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</si>
  <si>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</si>
  <si>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</si>
  <si>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</si>
  <si>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</si>
  <si>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</si>
  <si>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</si>
  <si>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</si>
  <si>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</si>
  <si>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</si>
  <si>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</si>
  <si>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</si>
  <si>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</si>
  <si>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</si>
  <si>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</si>
  <si>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</si>
  <si>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</si>
  <si>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</si>
  <si>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</si>
  <si>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</si>
  <si>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</si>
  <si>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</si>
  <si>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</si>
  <si>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</si>
  <si>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</si>
  <si>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</si>
  <si>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</si>
  <si>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</si>
  <si>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</si>
  <si>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</si>
  <si>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</si>
  <si>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</si>
  <si>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</si>
  <si>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</si>
  <si>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</si>
  <si>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</si>
  <si>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</si>
  <si>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</si>
  <si>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</si>
  <si>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</si>
  <si>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</si>
  <si>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</si>
  <si>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</si>
  <si>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</si>
  <si>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</si>
  <si>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</si>
  <si>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</si>
  <si>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</si>
  <si>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</si>
  <si>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</si>
  <si>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</si>
  <si>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</si>
  <si>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</si>
  <si>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</si>
  <si>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</si>
  <si>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</si>
  <si>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</si>
  <si>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</si>
  <si>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</si>
  <si>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</si>
  <si>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</si>
  <si>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</si>
  <si>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</si>
  <si>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</si>
  <si>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</si>
  <si>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</si>
  <si>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</si>
  <si>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</si>
  <si>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</si>
  <si>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</si>
  <si>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</si>
  <si>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</si>
  <si>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</si>
  <si>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</si>
  <si>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</si>
  <si>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</si>
  <si>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</si>
  <si>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</si>
  <si>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</si>
  <si>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</si>
  <si>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</si>
  <si>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</si>
  <si>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</si>
  <si>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</si>
  <si>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</si>
  <si>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</si>
  <si>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</si>
  <si>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</si>
  <si>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</si>
  <si>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</si>
  <si>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</si>
  <si>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</si>
  <si>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</si>
  <si>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</si>
  <si>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</si>
  <si>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</si>
  <si>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</si>
  <si>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</si>
  <si>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</si>
  <si>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</si>
  <si>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</si>
  <si>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</si>
  <si>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</si>
  <si>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</si>
  <si>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</si>
  <si>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</si>
  <si>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</si>
  <si>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</si>
  <si>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</si>
  <si>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</si>
  <si>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</si>
  <si>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</si>
  <si>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</si>
  <si>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</si>
  <si>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</si>
  <si>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</si>
  <si>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</si>
  <si>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</si>
  <si>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</si>
  <si>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</si>
  <si>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</si>
  <si>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</si>
  <si>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</si>
  <si>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</si>
  <si>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</si>
  <si>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</si>
  <si>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</si>
  <si>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</si>
  <si>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</si>
  <si>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</si>
  <si>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</si>
  <si>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</si>
  <si>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</si>
  <si>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</si>
  <si>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</si>
  <si>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</si>
  <si>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</si>
  <si>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</si>
  <si>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</si>
  <si>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</si>
  <si>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</si>
  <si>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</si>
  <si>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</si>
  <si>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</si>
  <si>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</si>
  <si>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</si>
  <si>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</si>
  <si>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</si>
  <si>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</si>
  <si>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</si>
  <si>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</si>
  <si>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</si>
  <si>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</si>
  <si>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</si>
  <si>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</si>
  <si>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</si>
  <si>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</si>
  <si>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</si>
  <si>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</si>
  <si>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</si>
  <si>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</si>
  <si>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</si>
  <si>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</si>
  <si>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</si>
  <si>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</si>
  <si>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</si>
  <si>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</si>
  <si>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</si>
  <si>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</si>
  <si>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</si>
  <si>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</si>
  <si>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</si>
  <si>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</si>
  <si>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</si>
  <si>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</si>
  <si>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</si>
  <si>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</si>
  <si>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</si>
  <si>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</si>
  <si>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</si>
  <si>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</si>
  <si>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</si>
  <si>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</si>
  <si>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</si>
  <si>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</si>
  <si>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</si>
  <si>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</si>
  <si>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</si>
  <si>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</si>
  <si>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</si>
  <si>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</si>
  <si>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</si>
  <si>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</si>
  <si>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</si>
  <si>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</si>
  <si>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</si>
  <si>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</si>
  <si>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</si>
  <si>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</si>
  <si>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</si>
  <si>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</si>
  <si>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</si>
  <si>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</si>
  <si>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</si>
  <si>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</si>
  <si>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</si>
  <si>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</si>
  <si>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</si>
  <si>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</si>
  <si>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</si>
  <si>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</si>
  <si>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</si>
  <si>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</si>
  <si>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</si>
  <si>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</si>
  <si>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</si>
  <si>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</si>
  <si>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</si>
  <si>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</si>
  <si>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</si>
  <si>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</si>
  <si>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</si>
  <si>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</si>
  <si>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</si>
  <si>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</si>
  <si>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</si>
  <si>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</si>
  <si>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</si>
  <si>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</si>
  <si>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</si>
  <si>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</si>
  <si>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</si>
  <si>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</si>
  <si>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</si>
  <si>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</si>
  <si>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</si>
  <si>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</si>
  <si>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</si>
  <si>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</si>
  <si>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</si>
  <si>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</si>
  <si>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</si>
  <si>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</si>
  <si>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</si>
  <si>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</si>
  <si>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</si>
  <si>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</si>
  <si>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</si>
  <si>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</si>
  <si>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</si>
  <si>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</si>
  <si>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</si>
  <si>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</si>
  <si>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</si>
  <si>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</si>
  <si>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</si>
  <si>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</si>
  <si>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</si>
  <si>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</si>
  <si>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</si>
  <si>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</si>
  <si>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</si>
  <si>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</si>
  <si>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</si>
  <si>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</si>
  <si>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</si>
  <si>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</si>
  <si>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</si>
  <si>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</si>
  <si>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</si>
  <si>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</si>
  <si>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</si>
  <si>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</si>
  <si>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</si>
  <si>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</si>
  <si>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</si>
  <si>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</si>
  <si>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</si>
  <si>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</si>
  <si>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</si>
  <si>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</si>
  <si>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</si>
  <si>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</si>
  <si>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</si>
  <si>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</si>
  <si>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</si>
  <si>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</si>
  <si>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</si>
  <si>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</si>
  <si>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</si>
  <si>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</si>
  <si>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</si>
  <si>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</si>
  <si>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</si>
  <si>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</si>
  <si>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</si>
  <si>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</si>
  <si>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</si>
  <si>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</si>
  <si>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</si>
  <si>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</si>
  <si>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</si>
  <si>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</si>
  <si>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</si>
  <si>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</si>
  <si>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</si>
  <si>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</si>
  <si>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</si>
  <si>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</si>
  <si>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</si>
  <si>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</si>
  <si>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</si>
  <si>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</si>
  <si>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</si>
  <si>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</si>
  <si>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</si>
  <si>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</si>
  <si>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</si>
  <si>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</si>
  <si>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</si>
  <si>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</si>
  <si>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</si>
  <si>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</si>
  <si>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</si>
  <si>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</si>
  <si>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</si>
  <si>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</si>
  <si>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</si>
  <si>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</si>
  <si>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</si>
  <si>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</si>
  <si>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</si>
  <si>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</si>
  <si>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</si>
  <si>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</si>
  <si>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</si>
  <si>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</si>
  <si>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</si>
  <si>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</si>
  <si>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</si>
  <si>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</si>
  <si>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</si>
  <si>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</si>
  <si>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</si>
  <si>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</si>
  <si>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</si>
  <si>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</si>
  <si>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</si>
  <si>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</si>
  <si>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</si>
  <si>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</si>
  <si>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</si>
  <si>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</si>
  <si>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</si>
  <si>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</si>
  <si>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</si>
  <si>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</si>
  <si>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</si>
  <si>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</si>
  <si>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</si>
  <si>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</si>
  <si>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</si>
  <si>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</si>
  <si>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</si>
  <si>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</si>
  <si>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</si>
  <si>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</si>
  <si>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</si>
  <si>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</si>
  <si>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</si>
  <si>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</si>
  <si>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</si>
  <si>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</si>
  <si>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</si>
  <si>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</si>
  <si>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</si>
  <si>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</si>
  <si>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</si>
  <si>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</si>
  <si>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</si>
  <si>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</si>
  <si>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</si>
  <si>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</si>
  <si>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</si>
  <si>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</si>
  <si>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</si>
  <si>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</si>
  <si>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</si>
  <si>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</si>
  <si>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</si>
  <si>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</si>
  <si>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</si>
  <si>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</si>
  <si>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</si>
  <si>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</si>
  <si>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</si>
  <si>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</si>
  <si>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</si>
  <si>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</si>
  <si>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</si>
  <si>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</si>
  <si>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</si>
  <si>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</si>
  <si>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</si>
  <si>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</si>
  <si>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</si>
  <si>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</si>
  <si>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</si>
  <si>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</si>
  <si>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</si>
  <si>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</si>
  <si>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</si>
  <si>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</si>
  <si>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</si>
  <si>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</si>
  <si>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</si>
  <si>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</si>
  <si>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</si>
  <si>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</si>
  <si>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</si>
  <si>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</si>
  <si>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</si>
  <si>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</si>
  <si>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</si>
  <si>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</si>
  <si>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</si>
  <si>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</si>
  <si>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</si>
  <si>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</si>
  <si>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</si>
  <si>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</si>
  <si>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</si>
  <si>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</si>
  <si>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</si>
  <si>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</si>
  <si>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</si>
  <si>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</si>
  <si>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</si>
  <si>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</si>
  <si>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</si>
  <si>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</si>
  <si>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</si>
  <si>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</si>
  <si>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</si>
  <si>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</si>
  <si>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</si>
  <si>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</si>
  <si>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</si>
  <si>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</si>
  <si>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</si>
  <si>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</si>
  <si>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</si>
  <si>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</si>
  <si>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</si>
  <si>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</si>
  <si>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</si>
  <si>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</si>
  <si>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</si>
  <si>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</si>
  <si>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</si>
  <si>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</si>
  <si>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</si>
  <si>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</si>
  <si>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</si>
  <si>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</si>
  <si>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</si>
  <si>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</si>
  <si>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</si>
  <si>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</si>
  <si>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</si>
  <si>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</si>
  <si>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</si>
  <si>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</si>
  <si>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</si>
  <si>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</si>
  <si>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</si>
  <si>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</si>
  <si>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</si>
  <si>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</si>
  <si>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</si>
  <si>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</si>
  <si>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</si>
  <si>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</si>
  <si>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</si>
  <si>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</si>
  <si>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</si>
  <si>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</si>
  <si>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</si>
  <si>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</si>
  <si>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</si>
  <si>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</si>
  <si>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</si>
  <si>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</si>
  <si>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</si>
  <si>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</si>
  <si>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</si>
  <si>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</si>
  <si>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</si>
  <si>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</si>
  <si>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</si>
  <si>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</si>
  <si>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</si>
  <si>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</si>
  <si>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</si>
  <si>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</si>
  <si>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</si>
  <si>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</si>
  <si>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</si>
  <si>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</si>
  <si>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</si>
  <si>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</si>
  <si>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</si>
  <si>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</si>
  <si>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</si>
  <si>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</si>
  <si>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</si>
  <si>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</si>
  <si>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</si>
  <si>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</si>
  <si>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</si>
  <si>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</si>
  <si>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</si>
  <si>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</si>
  <si>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</si>
  <si>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</si>
  <si>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</si>
  <si>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</si>
  <si>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</si>
  <si>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</si>
  <si>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</si>
  <si>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</si>
  <si>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</si>
  <si>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</si>
  <si>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</si>
  <si>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</si>
  <si>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</si>
  <si>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</si>
  <si>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</si>
  <si>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</si>
  <si>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</si>
  <si>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</si>
  <si>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</si>
  <si>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</si>
  <si>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</si>
  <si>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</si>
  <si>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</si>
  <si>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</si>
  <si>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</si>
  <si>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</si>
  <si>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</si>
  <si>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</si>
  <si>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</si>
  <si>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</si>
  <si>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</si>
  <si>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</si>
  <si>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</si>
  <si>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</si>
  <si>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</si>
  <si>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</si>
  <si>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</si>
  <si>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</si>
  <si>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</si>
  <si>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</si>
  <si>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</si>
  <si>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</si>
  <si>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</si>
  <si>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</si>
  <si>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</si>
  <si>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</si>
  <si>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</si>
  <si>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</si>
  <si>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</si>
  <si>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</si>
  <si>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</si>
  <si>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</si>
  <si>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</si>
  <si>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</si>
  <si>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</si>
  <si>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</si>
  <si>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</si>
  <si>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</si>
  <si>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</si>
  <si>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</si>
  <si>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</si>
  <si>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</si>
  <si>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</si>
  <si>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</si>
  <si>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</si>
  <si>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</si>
  <si>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</si>
  <si>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</si>
  <si>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</si>
  <si>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</si>
  <si>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</si>
  <si>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</si>
  <si>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</si>
  <si>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</si>
  <si>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</si>
  <si>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</si>
  <si>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</si>
  <si>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</si>
  <si>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</si>
  <si>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</si>
  <si>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</si>
  <si>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</si>
  <si>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</si>
  <si>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</si>
  <si>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</si>
  <si>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</si>
  <si>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</si>
  <si>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</si>
  <si>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</si>
  <si>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</si>
  <si>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</si>
  <si>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</si>
  <si>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</si>
  <si>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</si>
  <si>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</si>
  <si>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</si>
  <si>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</si>
  <si>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</si>
  <si>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</si>
  <si>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</si>
  <si>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</si>
  <si>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</si>
  <si>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</si>
  <si>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</si>
  <si>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</si>
  <si>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</si>
  <si>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</si>
  <si>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</si>
  <si>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</si>
  <si>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</si>
  <si>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</si>
  <si>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</si>
  <si>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</si>
  <si>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</si>
  <si>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</si>
  <si>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</si>
  <si>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</si>
  <si>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</si>
  <si>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</si>
  <si>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</si>
  <si>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</si>
  <si>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</si>
  <si>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</si>
  <si>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</si>
  <si>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</si>
  <si>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</si>
  <si>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</si>
  <si>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</si>
  <si>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</si>
  <si>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</si>
  <si>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</si>
  <si>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</si>
  <si>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</si>
  <si>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</si>
  <si>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</si>
  <si>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</si>
  <si>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</si>
  <si>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</si>
  <si>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</si>
  <si>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</si>
  <si>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</si>
  <si>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</si>
  <si>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</si>
  <si>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</si>
  <si>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</si>
  <si>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</si>
  <si>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</si>
  <si>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</si>
  <si>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</si>
  <si>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</si>
  <si>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</si>
  <si>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</si>
  <si>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</si>
  <si>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</si>
  <si>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</si>
  <si>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</si>
  <si>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</si>
  <si>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</si>
  <si>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</si>
  <si>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</si>
  <si>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</si>
  <si>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</si>
  <si>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</si>
  <si>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</si>
  <si>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</si>
  <si>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</si>
  <si>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</si>
  <si>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</si>
  <si>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</si>
  <si>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</si>
  <si>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</si>
  <si>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</si>
  <si>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</si>
  <si>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</si>
  <si>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</si>
  <si>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</si>
  <si>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</si>
  <si>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</si>
  <si>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</si>
  <si>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</si>
  <si>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</si>
  <si>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</si>
  <si>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</si>
  <si>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</si>
  <si>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</si>
  <si>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</si>
  <si>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</si>
  <si>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</si>
  <si>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</si>
  <si>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</si>
  <si>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</si>
  <si>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</si>
  <si>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</si>
  <si>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</si>
  <si>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</si>
  <si>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</si>
  <si>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</si>
  <si>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</si>
  <si>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</si>
  <si>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</si>
  <si>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</si>
  <si>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</si>
  <si>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</si>
  <si>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</si>
  <si>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</si>
  <si>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</si>
  <si>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</si>
  <si>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</si>
  <si>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</si>
  <si>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</si>
  <si>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</si>
  <si>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</si>
  <si>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</si>
  <si>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</si>
  <si>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</si>
  <si>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</si>
  <si>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</si>
  <si>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</si>
  <si>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</si>
  <si>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</si>
  <si>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</si>
  <si>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</si>
  <si>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</si>
  <si>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</si>
  <si>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</si>
  <si>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</si>
  <si>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</si>
  <si>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</si>
  <si>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</si>
  <si>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</si>
  <si>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</si>
  <si>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</si>
  <si>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</si>
  <si>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</si>
  <si>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</si>
  <si>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</si>
  <si>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</si>
  <si>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</si>
  <si>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</si>
  <si>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</si>
  <si>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</si>
  <si>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</si>
  <si>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</si>
  <si>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</si>
  <si>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</si>
  <si>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</si>
  <si>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</si>
  <si>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</si>
  <si>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</si>
  <si>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</si>
  <si>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</si>
  <si>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</si>
  <si>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</si>
  <si>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</si>
  <si>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</si>
  <si>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</si>
  <si>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</si>
  <si>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</si>
  <si>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</si>
  <si>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</si>
  <si>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</si>
  <si>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</si>
  <si>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</si>
  <si>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</si>
  <si>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</si>
  <si>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</si>
  <si>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</si>
  <si>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</si>
  <si>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</si>
  <si>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</si>
  <si>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</si>
  <si>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</si>
  <si>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</si>
  <si>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</si>
  <si>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</si>
  <si>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</si>
  <si>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</si>
  <si>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</si>
  <si>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</si>
  <si>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</si>
  <si>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</si>
  <si>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</si>
  <si>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</si>
  <si>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</si>
  <si>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</si>
  <si>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</si>
  <si>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</si>
  <si>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</si>
  <si>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</si>
  <si>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</si>
  <si>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</si>
  <si>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</si>
  <si>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</si>
  <si>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</si>
  <si>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</si>
  <si>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</si>
  <si>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</si>
  <si>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</si>
  <si>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</si>
  <si>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</si>
  <si>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</si>
  <si>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</si>
  <si>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</si>
  <si>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</si>
  <si>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</si>
  <si>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</si>
  <si>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</si>
  <si>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</si>
  <si>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</si>
  <si>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</si>
  <si>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</si>
  <si>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</si>
  <si>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</si>
  <si>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</si>
  <si>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</si>
  <si>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</si>
  <si>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</si>
  <si>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</si>
  <si>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</si>
  <si>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</si>
  <si>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</si>
  <si>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</si>
  <si>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</si>
  <si>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</si>
  <si>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</si>
  <si>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</si>
  <si>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</si>
  <si>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</si>
  <si>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</si>
  <si>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</si>
  <si>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</si>
  <si>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</si>
  <si>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</si>
  <si>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</si>
  <si>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</si>
  <si>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</si>
  <si>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</si>
  <si>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</si>
  <si>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</si>
  <si>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</si>
  <si>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</si>
  <si>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</si>
  <si>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</si>
  <si>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</si>
  <si>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</si>
  <si>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</si>
  <si>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</si>
  <si>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</si>
  <si>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</si>
  <si>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</si>
  <si>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</si>
  <si>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</si>
  <si>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</si>
  <si>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</si>
  <si>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</si>
  <si>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</si>
  <si>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</si>
  <si>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</si>
  <si>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</si>
  <si>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</si>
  <si>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</si>
  <si>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</si>
  <si>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</si>
  <si>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</si>
  <si>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</si>
  <si>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</si>
  <si>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</si>
  <si>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</si>
  <si>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</si>
  <si>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</si>
  <si>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</si>
  <si>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</si>
  <si>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</si>
  <si>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</si>
  <si>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</si>
  <si>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</si>
  <si>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</si>
  <si>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</si>
  <si>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</si>
  <si>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</si>
  <si>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</si>
  <si>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</si>
  <si>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</si>
  <si>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</si>
  <si>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</si>
  <si>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</si>
  <si>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</si>
  <si>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</si>
  <si>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</si>
  <si>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</si>
  <si>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</si>
  <si>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</si>
  <si>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</si>
  <si>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</si>
  <si>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</si>
  <si>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</si>
  <si>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</si>
  <si>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</si>
  <si>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</si>
  <si>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</si>
  <si>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</si>
  <si>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</si>
  <si>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</si>
  <si>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</si>
  <si>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</si>
  <si>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</si>
  <si>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</si>
  <si>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</si>
  <si>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</si>
  <si>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</si>
  <si>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</si>
  <si>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</si>
  <si>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</si>
  <si>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</si>
  <si>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</si>
  <si>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</si>
  <si>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</si>
  <si>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</si>
  <si>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</si>
  <si>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</si>
  <si>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</si>
  <si>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</si>
  <si>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</si>
  <si>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</si>
  <si>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</si>
  <si>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</si>
  <si>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</si>
  <si>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</si>
  <si>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</si>
  <si>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</si>
  <si>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</si>
  <si>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</si>
  <si>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</si>
  <si>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</si>
  <si>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</si>
  <si>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</si>
  <si>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</si>
  <si>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</si>
  <si>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</si>
  <si>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</si>
  <si>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</si>
  <si>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</si>
  <si>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</si>
  <si>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</si>
  <si>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</si>
  <si>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</si>
  <si>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</si>
  <si>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</si>
  <si>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</si>
  <si>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</si>
  <si>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</si>
  <si>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</si>
  <si>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</si>
  <si>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</si>
  <si>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</si>
  <si>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</si>
  <si>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</si>
  <si>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</si>
  <si>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</si>
  <si>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</si>
  <si>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</si>
  <si>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</si>
  <si>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</si>
  <si>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</si>
  <si>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</si>
  <si>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</si>
  <si>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</si>
  <si>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</si>
  <si>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</si>
  <si>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</si>
  <si>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</si>
  <si>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</si>
  <si>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</si>
  <si>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</si>
  <si>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</si>
  <si>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</si>
  <si>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</si>
  <si>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</si>
  <si>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</si>
  <si>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</si>
  <si>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</si>
  <si>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</si>
  <si>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</si>
  <si>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</si>
  <si>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</si>
  <si>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</si>
  <si>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</si>
  <si>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</si>
  <si>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</si>
  <si>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</si>
  <si>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</si>
  <si>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</si>
  <si>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</si>
  <si>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</si>
  <si>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</si>
  <si>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</si>
  <si>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</si>
  <si>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</si>
  <si>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</si>
  <si>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</si>
  <si>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</si>
  <si>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</si>
  <si>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</si>
  <si>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</si>
  <si>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</si>
  <si>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</si>
  <si>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</si>
  <si>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</si>
  <si>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</si>
  <si>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</si>
  <si>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</si>
  <si>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</si>
  <si>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</si>
  <si>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</si>
  <si>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</si>
  <si>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</si>
  <si>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</si>
  <si>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</si>
  <si>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</si>
  <si>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</si>
  <si>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</si>
  <si>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</si>
  <si>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</si>
  <si>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</si>
  <si>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</si>
  <si>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</si>
  <si>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</si>
  <si>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</si>
  <si>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</si>
  <si>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</si>
  <si>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</si>
  <si>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</si>
  <si>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</si>
  <si>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</si>
  <si>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</si>
  <si>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</si>
  <si>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</si>
  <si>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</si>
  <si>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</si>
  <si>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</si>
  <si>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</si>
  <si>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</si>
  <si>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</si>
  <si>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</si>
  <si>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</si>
  <si>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</si>
  <si>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</si>
  <si>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</si>
  <si>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</si>
  <si>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</si>
  <si>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</si>
  <si>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</si>
  <si>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</si>
  <si>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</si>
  <si>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</si>
  <si>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</si>
  <si>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</si>
  <si>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</si>
  <si>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</si>
  <si>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</si>
  <si>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</si>
  <si>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</si>
  <si>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</si>
  <si>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</si>
  <si>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</si>
  <si>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</si>
  <si>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</si>
  <si>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</si>
  <si>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</si>
  <si>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</si>
  <si>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</si>
  <si>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</si>
  <si>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</si>
  <si>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</si>
  <si>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</si>
  <si>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</si>
  <si>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</si>
  <si>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</si>
  <si>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</si>
  <si>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</si>
  <si>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</si>
  <si>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</si>
  <si>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</si>
  <si>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</si>
  <si>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</si>
  <si>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</si>
  <si>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</si>
  <si>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</si>
  <si>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</si>
  <si>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</si>
  <si>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</si>
  <si>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</si>
  <si>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</si>
  <si>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</si>
  <si>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</si>
  <si>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</si>
  <si>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</si>
  <si>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</si>
  <si>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</si>
  <si>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</si>
  <si>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</si>
  <si>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</si>
  <si>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</si>
  <si>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</si>
  <si>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</si>
  <si>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</si>
  <si>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</si>
  <si>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</si>
  <si>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</si>
  <si>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</si>
  <si>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</si>
  <si>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</si>
  <si>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</si>
  <si>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</si>
  <si>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</si>
  <si>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</si>
  <si>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</si>
  <si>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</si>
  <si>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</si>
  <si>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</si>
  <si>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</si>
  <si>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</si>
  <si>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</si>
  <si>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</si>
  <si>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</si>
  <si>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</si>
  <si>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</si>
  <si>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</si>
  <si>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</si>
  <si>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</si>
  <si>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</si>
  <si>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</si>
  <si>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</si>
  <si>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</si>
  <si>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</si>
  <si>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</si>
  <si>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</si>
  <si>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</si>
  <si>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</si>
  <si>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</si>
  <si>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</si>
  <si>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</si>
  <si>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</si>
  <si>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</si>
  <si>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</si>
  <si>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</si>
  <si>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</si>
  <si>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</si>
  <si>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</si>
  <si>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</si>
  <si>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</si>
  <si>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</si>
  <si>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</si>
  <si>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</si>
  <si>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</si>
  <si>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</si>
  <si>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</si>
  <si>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</si>
  <si>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</si>
  <si>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</si>
  <si>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</si>
  <si>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</si>
  <si>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</si>
  <si>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</si>
  <si>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</si>
  <si>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</si>
  <si>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</si>
  <si>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</si>
  <si>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</si>
  <si>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</si>
  <si>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</si>
  <si>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</si>
  <si>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</si>
  <si>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</si>
  <si>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</si>
  <si>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</si>
  <si>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</si>
  <si>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</si>
  <si>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</si>
  <si>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</si>
  <si>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</si>
  <si>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</si>
  <si>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</si>
  <si>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</si>
  <si>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</si>
  <si>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</si>
  <si>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</si>
  <si>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</si>
  <si>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</si>
  <si>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</si>
  <si>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</si>
  <si>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</si>
  <si>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</si>
  <si>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</si>
  <si>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</si>
  <si>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</si>
  <si>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</si>
  <si>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</si>
  <si>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</si>
  <si>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</si>
  <si>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</si>
  <si>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</si>
  <si>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</si>
  <si>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</si>
  <si>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</si>
  <si>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</si>
  <si>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</si>
  <si>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</si>
  <si>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</si>
  <si>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</si>
  <si>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</si>
  <si>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</si>
  <si>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</si>
  <si>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</si>
  <si>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</si>
  <si>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</si>
  <si>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</si>
  <si>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</si>
  <si>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</si>
  <si>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</si>
  <si>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</si>
  <si>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</si>
  <si>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</si>
  <si>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</si>
  <si>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</si>
  <si>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</si>
  <si>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</si>
  <si>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</si>
  <si>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</si>
  <si>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</si>
  <si>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</si>
  <si>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</si>
  <si>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</si>
  <si>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</si>
  <si>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</si>
  <si>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</si>
  <si>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</si>
  <si>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</si>
  <si>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</si>
  <si>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</si>
  <si>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</si>
  <si>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</si>
  <si>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</si>
  <si>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</si>
  <si>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</si>
  <si>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</si>
  <si>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</si>
  <si>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</si>
  <si>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</si>
  <si>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</si>
  <si>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</si>
  <si>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</si>
  <si>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</si>
  <si>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</si>
  <si>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</si>
  <si>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</si>
  <si>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</si>
  <si>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</si>
  <si>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</si>
  <si>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</si>
  <si>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</si>
  <si>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</si>
  <si>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</si>
  <si>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</si>
  <si>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</si>
  <si>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</si>
  <si>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</si>
  <si>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</si>
  <si>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</si>
  <si>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</si>
  <si>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</si>
  <si>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</si>
  <si>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</si>
  <si>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</si>
  <si>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</si>
  <si>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</si>
  <si>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</si>
  <si>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</si>
  <si>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</si>
  <si>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</si>
  <si>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</si>
  <si>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</si>
  <si>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</si>
  <si>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</si>
  <si>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</si>
  <si>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</si>
  <si>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</si>
  <si>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</si>
  <si>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</si>
  <si>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</si>
  <si>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</si>
  <si>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</si>
  <si>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</si>
  <si>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</si>
  <si>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</si>
  <si>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</si>
  <si>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</si>
  <si>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</si>
  <si>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</si>
  <si>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</si>
  <si>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</si>
  <si>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</si>
  <si>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</si>
  <si>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</si>
  <si>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</si>
  <si>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</si>
  <si>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</si>
  <si>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</si>
  <si>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</si>
  <si>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</si>
  <si>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</si>
  <si>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</si>
  <si>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</si>
  <si>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</si>
  <si>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</si>
  <si>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</si>
  <si>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</si>
  <si>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</si>
  <si>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</si>
  <si>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</si>
  <si>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</si>
  <si>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</si>
  <si>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</si>
  <si>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</si>
  <si>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</si>
  <si>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</si>
  <si>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</si>
  <si>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</si>
  <si>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</si>
  <si>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</si>
  <si>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</si>
  <si>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</si>
  <si>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</si>
  <si>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</si>
  <si>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</si>
  <si>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</si>
  <si>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</si>
  <si>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</si>
  <si>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</si>
  <si>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</si>
  <si>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</si>
  <si>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</si>
  <si>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</si>
  <si>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</si>
  <si>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</si>
  <si>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</si>
  <si>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</si>
  <si>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</si>
  <si>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</si>
  <si>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</si>
  <si>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</si>
  <si>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</si>
  <si>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</si>
  <si>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</si>
  <si>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</si>
  <si>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</si>
  <si>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</si>
  <si>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</si>
  <si>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</si>
  <si>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</si>
  <si>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</si>
  <si>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</si>
  <si>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</si>
  <si>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</si>
  <si>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</si>
  <si>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</si>
  <si>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</si>
  <si>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</si>
  <si>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</si>
  <si>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</si>
  <si>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</si>
  <si>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</si>
  <si>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</si>
  <si>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</si>
  <si>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</si>
  <si>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</si>
  <si>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</si>
  <si>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</si>
  <si>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</si>
  <si>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</si>
  <si>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</si>
  <si>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</si>
  <si>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</si>
  <si>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</si>
  <si>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</si>
  <si>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</si>
  <si>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</si>
  <si>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</si>
  <si>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</si>
  <si>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</si>
  <si>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</si>
  <si>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</si>
  <si>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</si>
  <si>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</si>
  <si>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</si>
  <si>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</si>
  <si>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</si>
  <si>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</si>
  <si>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</si>
  <si>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</si>
  <si>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</si>
  <si>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</si>
  <si>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</si>
  <si>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</si>
  <si>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</si>
  <si>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</si>
  <si>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</si>
  <si>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</si>
  <si>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</si>
  <si>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</si>
  <si>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</si>
  <si>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</si>
  <si>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</si>
  <si>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</si>
  <si>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</si>
  <si>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</si>
  <si>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</si>
  <si>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</si>
  <si>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</si>
  <si>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</si>
  <si>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</si>
  <si>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</si>
  <si>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</si>
  <si>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</si>
  <si>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</si>
  <si>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</si>
  <si>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</si>
  <si>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</si>
  <si>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</si>
  <si>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</si>
  <si>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</si>
  <si>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</si>
  <si>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</si>
  <si>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</si>
  <si>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</si>
  <si>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</si>
  <si>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</si>
  <si>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</si>
  <si>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</si>
  <si>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</si>
  <si>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</si>
  <si>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</si>
  <si>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</si>
  <si>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</si>
  <si>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</si>
  <si>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</si>
  <si>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</si>
  <si>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</si>
  <si>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</si>
  <si>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</si>
  <si>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</si>
  <si>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</si>
  <si>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</si>
  <si>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</si>
  <si>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</si>
  <si>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</si>
  <si>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</si>
  <si>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</si>
  <si>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</si>
  <si>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</si>
  <si>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</si>
  <si>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</si>
  <si>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</si>
  <si>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</si>
  <si>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</si>
  <si>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</si>
  <si>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</si>
  <si>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</si>
  <si>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</si>
  <si>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</si>
  <si>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</si>
  <si>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</si>
  <si>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</si>
  <si>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</si>
  <si>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</si>
  <si>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</si>
  <si>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</si>
  <si>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</si>
  <si>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</si>
  <si>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</si>
  <si>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</si>
  <si>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</si>
  <si>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</si>
  <si>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</si>
  <si>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</si>
  <si>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</si>
  <si>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</si>
  <si>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</si>
  <si>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</si>
  <si>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</si>
  <si>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</si>
  <si>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</si>
  <si>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</si>
  <si>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</si>
  <si>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</si>
  <si>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</si>
  <si>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</si>
  <si>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</si>
  <si>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</si>
  <si>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</si>
  <si>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</si>
  <si>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</si>
  <si>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</si>
  <si>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</si>
  <si>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</si>
  <si>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</si>
  <si>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</si>
  <si>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</si>
  <si>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</si>
  <si>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</si>
  <si>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</si>
  <si>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</si>
  <si>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</si>
  <si>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</si>
  <si>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</si>
  <si>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</si>
  <si>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</si>
  <si>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</si>
  <si>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</si>
  <si>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</si>
  <si>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</si>
  <si>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</si>
  <si>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</si>
  <si>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</si>
  <si>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</si>
  <si>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</si>
  <si>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</si>
  <si>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</si>
  <si>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</si>
  <si>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</si>
  <si>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</si>
  <si>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</si>
  <si>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</si>
  <si>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</si>
  <si>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</si>
  <si>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</si>
  <si>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</si>
  <si>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</si>
  <si>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</si>
  <si>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</si>
  <si>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</si>
  <si>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</si>
  <si>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</si>
  <si>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</si>
  <si>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</si>
  <si>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</si>
  <si>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</si>
  <si>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</si>
  <si>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</si>
  <si>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</si>
  <si>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</si>
  <si>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</si>
  <si>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</si>
  <si>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</si>
  <si>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</si>
  <si>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</si>
  <si>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</si>
  <si>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</si>
  <si>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</si>
  <si>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</si>
  <si>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</si>
  <si>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</si>
  <si>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</si>
  <si>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</si>
  <si>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</si>
  <si>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</si>
  <si>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</si>
  <si>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</si>
  <si>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</si>
  <si>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</si>
  <si>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</si>
  <si>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</si>
  <si>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</si>
  <si>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</si>
  <si>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</si>
  <si>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</si>
  <si>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</si>
  <si>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</si>
  <si>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</si>
  <si>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</si>
  <si>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</si>
  <si>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</si>
  <si>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</si>
  <si>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</si>
  <si>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</si>
  <si>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</si>
  <si>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</si>
  <si>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</si>
  <si>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</si>
  <si>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</si>
  <si>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</si>
  <si>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</si>
  <si>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</si>
  <si>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</si>
  <si>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</si>
  <si>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</si>
  <si>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</si>
  <si>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</si>
  <si>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</si>
  <si>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</si>
  <si>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</si>
  <si>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</si>
  <si>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</si>
  <si>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</si>
  <si>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</si>
  <si>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</si>
  <si>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</si>
  <si>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</si>
  <si>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</si>
  <si>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</si>
  <si>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</si>
  <si>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</si>
  <si>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</si>
  <si>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</si>
  <si>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</si>
  <si>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</si>
  <si>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</si>
  <si>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</si>
  <si>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</si>
  <si>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</si>
  <si>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</si>
  <si>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</si>
  <si>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</si>
  <si>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</si>
  <si>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</si>
  <si>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</si>
  <si>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</si>
  <si>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</si>
  <si>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</si>
  <si>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</si>
  <si>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</si>
  <si>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</si>
  <si>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</si>
  <si>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</si>
  <si>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</si>
  <si>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</si>
  <si>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</si>
  <si>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</si>
  <si>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</si>
  <si>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</si>
  <si>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</si>
  <si>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</si>
  <si>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</si>
  <si>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</si>
  <si>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</si>
  <si>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</si>
  <si>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</si>
  <si>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</si>
  <si>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</si>
  <si>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</si>
  <si>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</si>
  <si>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</si>
  <si>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</si>
  <si>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</si>
  <si>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</si>
  <si>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</si>
  <si>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</si>
  <si>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</si>
  <si>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</si>
  <si>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</si>
  <si>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</si>
  <si>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</si>
  <si>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</si>
  <si>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</si>
  <si>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</si>
  <si>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</si>
  <si>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</si>
  <si>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</si>
  <si>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</si>
  <si>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</si>
  <si>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</si>
  <si>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</si>
  <si>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</si>
  <si>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</si>
  <si>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</si>
  <si>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</si>
  <si>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</si>
  <si>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</si>
  <si>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</si>
  <si>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</si>
  <si>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</si>
  <si>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</si>
  <si>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</si>
  <si>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</si>
  <si>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</si>
  <si>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</si>
  <si>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</si>
  <si>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</si>
  <si>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</si>
  <si>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</si>
  <si>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</si>
  <si>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</si>
  <si>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</si>
  <si>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</si>
  <si>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</si>
  <si>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</si>
  <si>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</si>
  <si>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</si>
  <si>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</si>
  <si>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</si>
  <si>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</si>
  <si>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</si>
  <si>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</si>
  <si>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</si>
  <si>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</si>
  <si>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</si>
  <si>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</si>
  <si>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</si>
  <si>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</si>
  <si>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</si>
  <si>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</si>
  <si>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</si>
  <si>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</si>
  <si>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</si>
  <si>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</si>
  <si>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</si>
  <si>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</si>
  <si>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</si>
  <si>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</si>
  <si>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</si>
  <si>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</si>
  <si>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</si>
  <si>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</si>
  <si>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</si>
  <si>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</si>
  <si>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</si>
  <si>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</si>
  <si>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</si>
  <si>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</si>
  <si>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</si>
  <si>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</si>
  <si>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</si>
  <si>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</si>
  <si>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</si>
  <si>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</si>
  <si>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</si>
  <si>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</si>
  <si>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</si>
  <si>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</si>
  <si>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</si>
  <si>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</si>
  <si>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</si>
  <si>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</si>
  <si>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</si>
  <si>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</si>
  <si>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</si>
  <si>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</si>
  <si>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</si>
  <si>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</si>
  <si>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</si>
  <si>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</si>
  <si>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</si>
  <si>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</si>
  <si>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</si>
  <si>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</si>
  <si>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</si>
  <si>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</si>
  <si>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</si>
  <si>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</si>
  <si>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</si>
  <si>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</si>
  <si>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</si>
  <si>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</si>
  <si>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</si>
  <si>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</si>
  <si>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</si>
  <si>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</si>
  <si>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</si>
  <si>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</si>
  <si>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</si>
  <si>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</si>
  <si>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</si>
  <si>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</si>
  <si>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</si>
  <si>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</si>
  <si>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</si>
  <si>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</si>
  <si>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</si>
  <si>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</si>
  <si>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</si>
  <si>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</si>
  <si>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</si>
  <si>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</si>
  <si>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</si>
  <si>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</si>
  <si>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</si>
  <si>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</si>
  <si>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</si>
  <si>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</si>
  <si>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</si>
  <si>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</si>
  <si>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</si>
  <si>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</si>
  <si>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</si>
  <si>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</si>
  <si>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</si>
  <si>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</si>
  <si>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</si>
  <si>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</si>
  <si>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</si>
  <si>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</si>
  <si>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</si>
  <si>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</si>
  <si>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</si>
  <si>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</si>
  <si>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</si>
  <si>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</si>
  <si>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</si>
  <si>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</si>
  <si>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</si>
  <si>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</si>
  <si>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</si>
  <si>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</si>
  <si>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</si>
  <si>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</si>
  <si>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</si>
  <si>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</si>
  <si>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</si>
  <si>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</si>
  <si>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</si>
  <si>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</si>
  <si>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</si>
  <si>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</si>
  <si>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</si>
  <si>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</si>
  <si>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</si>
  <si>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</si>
  <si>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</si>
  <si>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</si>
  <si>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</si>
  <si>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</si>
  <si>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</si>
  <si>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</si>
  <si>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</si>
  <si>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</si>
  <si>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</si>
  <si>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</si>
  <si>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</si>
  <si>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</si>
  <si>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</si>
  <si>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</si>
  <si>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</si>
  <si>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</si>
  <si>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</si>
  <si>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</si>
  <si>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</si>
  <si>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</si>
  <si>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</si>
  <si>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</si>
  <si>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</si>
  <si>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</si>
  <si>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</si>
  <si>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</si>
  <si>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</si>
  <si>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</si>
  <si>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</si>
  <si>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</si>
  <si>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</si>
  <si>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</si>
  <si>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</si>
  <si>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</si>
  <si>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</si>
  <si>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</si>
  <si>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</si>
  <si>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</si>
  <si>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</si>
  <si>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</si>
  <si>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</si>
  <si>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</si>
  <si>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</si>
  <si>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</si>
  <si>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</si>
  <si>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</si>
  <si>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</si>
  <si>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</si>
  <si>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</si>
  <si>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</si>
  <si>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</si>
  <si>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</si>
  <si>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</si>
  <si>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</si>
  <si>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</si>
  <si>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</si>
  <si>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</si>
  <si>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</si>
  <si>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</si>
  <si>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</si>
  <si>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</si>
  <si>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</si>
  <si>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</si>
  <si>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</si>
  <si>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</si>
  <si>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</si>
  <si>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</si>
  <si>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</si>
  <si>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</si>
  <si>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</si>
  <si>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</si>
  <si>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</si>
  <si>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</si>
  <si>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</si>
  <si>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</si>
  <si>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</si>
  <si>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</si>
  <si>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</si>
  <si>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</si>
  <si>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</si>
  <si>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</si>
  <si>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</si>
  <si>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</si>
  <si>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</si>
  <si>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</si>
  <si>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</si>
  <si>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</si>
  <si>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</si>
  <si>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</si>
  <si>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</si>
  <si>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</si>
  <si>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</si>
  <si>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</si>
  <si>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</si>
  <si>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</si>
  <si>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</si>
  <si>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</si>
  <si>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</si>
  <si>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</si>
  <si>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</si>
  <si>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</si>
  <si>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</si>
  <si>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</si>
  <si>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</si>
  <si>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</si>
  <si>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</si>
  <si>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</si>
  <si>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</si>
  <si>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</si>
  <si>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</si>
  <si>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</si>
  <si>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</si>
  <si>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</si>
  <si>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</si>
  <si>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</si>
  <si>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</si>
  <si>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</si>
  <si>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</si>
  <si>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</si>
  <si>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</si>
  <si>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</si>
  <si>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</si>
  <si>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</si>
  <si>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</si>
  <si>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</si>
  <si>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</si>
  <si>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</si>
  <si>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</si>
  <si>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</si>
  <si>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</si>
  <si>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</si>
  <si>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</si>
  <si>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</si>
  <si>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</si>
  <si>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</si>
  <si>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</si>
  <si>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</si>
  <si>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</si>
  <si>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</si>
  <si>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</si>
  <si>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</si>
  <si>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</si>
  <si>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</si>
  <si>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</si>
  <si>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</si>
  <si>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</si>
  <si>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</si>
  <si>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</si>
  <si>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</si>
  <si>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</si>
  <si>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</si>
  <si>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</si>
  <si>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</si>
  <si>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</si>
  <si>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</si>
  <si>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</si>
  <si>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</si>
  <si>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</si>
  <si>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</si>
  <si>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</si>
  <si>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</si>
  <si>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</si>
  <si>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</si>
  <si>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</si>
  <si>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</si>
  <si>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</si>
  <si>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</si>
  <si>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</si>
  <si>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</si>
  <si>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</si>
  <si>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</si>
  <si>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</si>
  <si>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</si>
  <si>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</si>
  <si>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</si>
  <si>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</si>
  <si>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</si>
  <si>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</si>
  <si>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</si>
  <si>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</si>
  <si>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</si>
  <si>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</si>
  <si>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</si>
  <si>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</si>
  <si>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</si>
  <si>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</si>
  <si>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</si>
  <si>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</si>
  <si>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</si>
  <si>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</si>
  <si>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</si>
  <si>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</si>
  <si>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</si>
  <si>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</si>
  <si>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</si>
  <si>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</si>
  <si>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</si>
  <si>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</si>
  <si>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</si>
  <si>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</si>
  <si>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</si>
  <si>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</si>
  <si>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</si>
  <si>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</si>
  <si>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</si>
  <si>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</si>
  <si>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</si>
  <si>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</si>
  <si>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</si>
  <si>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</si>
  <si>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</si>
  <si>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</si>
  <si>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</si>
  <si>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</si>
  <si>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</si>
  <si>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</si>
  <si>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</si>
  <si>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</si>
  <si>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</si>
  <si>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</si>
  <si>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</si>
  <si>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</si>
  <si>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</si>
  <si>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</si>
  <si>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</si>
  <si>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</si>
  <si>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</si>
  <si>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</si>
  <si>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</si>
  <si>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</si>
  <si>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</si>
  <si>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</si>
  <si>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</si>
  <si>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</si>
  <si>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</si>
  <si>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</si>
  <si>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</si>
  <si>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</si>
  <si>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</si>
  <si>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</si>
  <si>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</si>
  <si>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</si>
  <si>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</si>
  <si>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</si>
  <si>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</si>
  <si>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</si>
  <si>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</si>
  <si>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</si>
  <si>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</si>
  <si>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</si>
  <si>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</si>
  <si>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</si>
  <si>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</si>
  <si>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</si>
  <si>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</si>
  <si>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</si>
  <si>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</si>
  <si>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</si>
  <si>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</si>
  <si>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</si>
  <si>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</si>
  <si>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</si>
  <si>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</si>
  <si>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</si>
  <si>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</si>
  <si>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</si>
  <si>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</si>
  <si>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</si>
  <si>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</si>
  <si>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</si>
  <si>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</si>
  <si>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</si>
  <si>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</si>
  <si>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</si>
  <si>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</si>
  <si>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</si>
  <si>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</si>
  <si>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</si>
  <si>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</si>
  <si>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</si>
  <si>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</si>
  <si>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</si>
  <si>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</si>
  <si>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</si>
  <si>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</si>
  <si>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</si>
  <si>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</si>
  <si>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</si>
  <si>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</si>
  <si>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</si>
  <si>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</si>
  <si>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</si>
  <si>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</si>
  <si>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</si>
  <si>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</si>
  <si>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</si>
  <si>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</si>
  <si>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</si>
  <si>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</si>
  <si>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</si>
  <si>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</si>
  <si>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</si>
  <si>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</si>
  <si>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</si>
  <si>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</si>
  <si>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</si>
  <si>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</si>
  <si>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</si>
  <si>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</si>
  <si>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</si>
  <si>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</si>
  <si>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</si>
  <si>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</si>
  <si>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</si>
  <si>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</si>
  <si>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</si>
  <si>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</si>
  <si>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</si>
  <si>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</si>
  <si>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</si>
  <si>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</si>
  <si>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</si>
  <si>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</si>
  <si>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</si>
  <si>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</si>
  <si>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</si>
  <si>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</si>
  <si>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</si>
  <si>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</si>
  <si>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</si>
  <si>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</si>
  <si>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</si>
  <si>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</si>
  <si>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</si>
  <si>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</si>
  <si>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</si>
  <si>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</si>
  <si>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</si>
  <si>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</si>
  <si>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</si>
  <si>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</si>
  <si>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</si>
  <si>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</si>
  <si>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</si>
  <si>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</si>
  <si>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</si>
  <si>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</si>
  <si>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</si>
  <si>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</si>
  <si>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</si>
  <si>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</si>
  <si>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</si>
  <si>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</si>
  <si>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</si>
  <si>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</si>
  <si>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</si>
  <si>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</si>
  <si>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</si>
  <si>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</si>
  <si>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</si>
  <si>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</si>
  <si>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</si>
  <si>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</si>
  <si>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</si>
  <si>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</si>
  <si>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</si>
  <si>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</si>
  <si>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</si>
  <si>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</si>
  <si>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</si>
  <si>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</si>
  <si>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</si>
  <si>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</si>
  <si>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</si>
  <si>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</si>
  <si>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</si>
  <si>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</si>
  <si>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</si>
  <si>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</si>
  <si>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</si>
  <si>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</si>
  <si>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</si>
  <si>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</si>
  <si>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</si>
  <si>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</si>
  <si>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</si>
  <si>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</si>
  <si>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</si>
  <si>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</si>
  <si>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</si>
  <si>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</si>
  <si>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</si>
  <si>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</si>
  <si>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</si>
  <si>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</si>
  <si>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</si>
  <si>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</si>
  <si>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</si>
  <si>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</si>
  <si>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</si>
  <si>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</si>
  <si>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</si>
  <si>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</si>
  <si>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</si>
  <si>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</si>
  <si>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</si>
  <si>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</si>
  <si>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</si>
  <si>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</si>
  <si>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</si>
  <si>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</si>
  <si>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</si>
  <si>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</si>
  <si>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</si>
  <si>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</si>
  <si>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</si>
  <si>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</si>
  <si>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</si>
  <si>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</si>
  <si>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</si>
  <si>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</si>
  <si>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</si>
  <si>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</si>
  <si>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</si>
  <si>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</si>
  <si>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</si>
  <si>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</si>
  <si>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</si>
  <si>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</si>
  <si>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</si>
  <si>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</si>
  <si>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</si>
  <si>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</si>
  <si>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</si>
  <si>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</si>
  <si>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</si>
  <si>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</si>
  <si>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</si>
  <si>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</si>
  <si>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</si>
  <si>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</si>
  <si>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</si>
  <si>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</si>
  <si>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</si>
  <si>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</si>
  <si>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</si>
  <si>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</si>
  <si>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</si>
  <si>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</si>
  <si>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</si>
  <si>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</si>
  <si>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</si>
  <si>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</si>
  <si>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</si>
  <si>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</si>
  <si>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</si>
  <si>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</si>
  <si>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</si>
  <si>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</si>
  <si>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</si>
  <si>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</si>
  <si>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</si>
  <si>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</si>
  <si>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</si>
  <si>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</si>
  <si>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</si>
  <si>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</si>
  <si>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</si>
  <si>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</si>
  <si>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</si>
  <si>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</si>
  <si>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</si>
  <si>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</si>
  <si>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</si>
  <si>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</si>
  <si>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</si>
  <si>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</si>
  <si>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</si>
  <si>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</si>
  <si>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</si>
  <si>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</si>
  <si>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</si>
  <si>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</si>
  <si>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</si>
  <si>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</si>
  <si>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</si>
  <si>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</si>
  <si>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</si>
  <si>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</si>
  <si>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</si>
  <si>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</si>
  <si>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</si>
  <si>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</si>
  <si>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</si>
  <si>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</si>
  <si>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</si>
  <si>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</si>
  <si>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</si>
  <si>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</si>
  <si>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</si>
  <si>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</si>
  <si>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</si>
  <si>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</si>
  <si>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</si>
  <si>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</si>
  <si>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</si>
  <si>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</si>
  <si>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</si>
  <si>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</si>
  <si>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</si>
  <si>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</si>
  <si>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</si>
  <si>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</si>
  <si>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</si>
  <si>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</si>
  <si>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</si>
  <si>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</si>
  <si>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</si>
  <si>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</si>
  <si>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</si>
  <si>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</si>
  <si>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</si>
  <si>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</si>
  <si>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</si>
  <si>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</si>
  <si>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</si>
  <si>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</si>
  <si>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</si>
  <si>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</si>
  <si>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</si>
  <si>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</si>
  <si>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</si>
  <si>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</si>
  <si>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</si>
  <si>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</si>
  <si>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</si>
  <si>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</si>
  <si>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</si>
  <si>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</si>
  <si>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</si>
  <si>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</si>
  <si>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</si>
  <si>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</si>
  <si>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</si>
  <si>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</si>
  <si>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</si>
  <si>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</si>
  <si>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</si>
  <si>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</si>
  <si>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</si>
  <si>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</si>
  <si>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</si>
  <si>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</si>
  <si>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</si>
  <si>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</si>
  <si>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</si>
  <si>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</si>
  <si>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</si>
  <si>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</si>
  <si>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</si>
  <si>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</si>
  <si>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</si>
  <si>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</si>
  <si>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</si>
  <si>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</si>
  <si>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</si>
  <si>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</si>
  <si>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</si>
  <si>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</si>
  <si>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</si>
  <si>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</si>
  <si>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</si>
  <si>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</si>
  <si>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</si>
  <si>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</si>
  <si>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</si>
  <si>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</si>
  <si>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</si>
  <si>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</si>
  <si>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</si>
  <si>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</si>
  <si>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</si>
  <si>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</si>
  <si>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</si>
  <si>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</si>
  <si>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</si>
  <si>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</si>
  <si>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</si>
  <si>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</si>
  <si>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</si>
  <si>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</si>
  <si>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</si>
  <si>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</si>
  <si>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</si>
  <si>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</si>
  <si>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</si>
  <si>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</si>
  <si>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</si>
  <si>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</si>
  <si>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</si>
  <si>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</si>
  <si>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</si>
  <si>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</si>
  <si>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</si>
  <si>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</si>
  <si>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</si>
  <si>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</si>
  <si>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</si>
  <si>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</si>
  <si>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</si>
  <si>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</si>
  <si>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</si>
  <si>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</si>
  <si>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</si>
  <si>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</si>
  <si>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</si>
  <si>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</si>
  <si>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</si>
  <si>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</si>
  <si>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</si>
  <si>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</si>
  <si>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</si>
  <si>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</si>
  <si>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</si>
  <si>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</si>
  <si>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</si>
  <si>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</si>
  <si>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</si>
  <si>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</si>
  <si>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</si>
  <si>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</si>
  <si>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</si>
  <si>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</si>
  <si>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</si>
  <si>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</si>
  <si>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</si>
  <si>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</si>
  <si>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</si>
  <si>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</si>
  <si>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</si>
  <si>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</si>
  <si>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</si>
  <si>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</si>
  <si>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</si>
  <si>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</si>
  <si>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</si>
  <si>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</si>
  <si>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</si>
  <si>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</si>
  <si>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</si>
  <si>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</si>
  <si>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</si>
  <si>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</si>
  <si>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</si>
  <si>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</si>
  <si>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</si>
  <si>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</si>
  <si>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</si>
  <si>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</si>
  <si>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</si>
  <si>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</si>
  <si>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</si>
  <si>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</si>
  <si>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</si>
  <si>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</si>
  <si>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</si>
  <si>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</si>
  <si>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</si>
  <si>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</si>
  <si>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</si>
  <si>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</si>
  <si>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</si>
  <si>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</si>
  <si>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</si>
  <si>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</si>
  <si>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</si>
  <si>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</si>
  <si>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</si>
  <si>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</si>
  <si>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</si>
  <si>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</si>
  <si>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</si>
  <si>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</si>
  <si>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</si>
  <si>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</si>
  <si>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</si>
  <si>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</si>
  <si>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</si>
  <si>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</si>
  <si>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</si>
  <si>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</si>
  <si>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</si>
  <si>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</si>
  <si>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</si>
  <si>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</si>
  <si>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</si>
  <si>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</si>
  <si>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</si>
  <si>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</si>
  <si>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</si>
  <si>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</si>
  <si>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</si>
  <si>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</si>
  <si>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</si>
  <si>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</si>
  <si>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</si>
  <si>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</si>
  <si>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</si>
  <si>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</si>
  <si>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</si>
  <si>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</si>
  <si>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</si>
  <si>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</si>
  <si>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</si>
  <si>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</si>
  <si>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</si>
  <si>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</si>
  <si>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</si>
  <si>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</si>
  <si>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</si>
  <si>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</si>
  <si>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</si>
  <si>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</si>
  <si>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</si>
  <si>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</si>
  <si>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</si>
  <si>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</si>
  <si>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</si>
  <si>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</si>
  <si>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</si>
  <si>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</si>
  <si>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</si>
  <si>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</si>
  <si>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</si>
  <si>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</si>
  <si>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</si>
  <si>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</si>
  <si>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</si>
  <si>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</si>
  <si>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</si>
  <si>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</si>
  <si>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</si>
  <si>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</si>
  <si>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</si>
  <si>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</si>
  <si>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</si>
  <si>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</si>
  <si>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</si>
  <si>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</si>
  <si>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</si>
  <si>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</si>
  <si>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</si>
  <si>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</si>
  <si>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</si>
  <si>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</si>
  <si>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</si>
  <si>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</si>
  <si>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</si>
  <si>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</si>
  <si>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</si>
  <si>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</si>
  <si>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</si>
  <si>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</si>
  <si>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</si>
  <si>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</si>
  <si>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</si>
  <si>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</si>
  <si>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</si>
  <si>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</si>
  <si>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</si>
  <si>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</si>
  <si>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</si>
  <si>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</si>
  <si>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</si>
  <si>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</si>
  <si>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</si>
  <si>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</si>
  <si>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</si>
  <si>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</si>
  <si>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</si>
  <si>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</si>
  <si>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</si>
  <si>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</si>
  <si>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</si>
  <si>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</si>
  <si>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</si>
  <si>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</si>
  <si>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</si>
  <si>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</si>
  <si>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</si>
  <si>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</si>
  <si>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</si>
  <si>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</si>
  <si>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</si>
  <si>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</si>
  <si>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</si>
  <si>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</si>
  <si>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</si>
  <si>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</si>
  <si>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</si>
  <si>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</si>
  <si>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</si>
  <si>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</si>
  <si>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</si>
  <si>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</si>
  <si>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</si>
  <si>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</si>
  <si>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</si>
  <si>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</si>
  <si>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</si>
  <si>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</si>
  <si>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</si>
  <si>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</si>
  <si>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</si>
  <si>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</si>
  <si>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</si>
  <si>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</si>
  <si>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</si>
  <si>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</si>
  <si>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</si>
  <si>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</si>
  <si>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</si>
  <si>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</si>
  <si>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</si>
  <si>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</si>
  <si>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</si>
  <si>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</si>
  <si>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</si>
  <si>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</si>
  <si>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</si>
  <si>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</si>
  <si>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</si>
  <si>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</si>
  <si>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</si>
  <si>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</si>
  <si>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</si>
  <si>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</si>
  <si>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</si>
  <si>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</si>
  <si>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</si>
  <si>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</si>
  <si>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</si>
  <si>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</si>
  <si>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</si>
  <si>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</si>
  <si>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</si>
  <si>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</si>
  <si>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</si>
  <si>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</si>
  <si>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</si>
  <si>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</si>
  <si>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</si>
  <si>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</si>
  <si>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</si>
  <si>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</si>
  <si>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</si>
  <si>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</si>
  <si>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</si>
  <si>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</si>
  <si>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</si>
  <si>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</si>
  <si>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</si>
  <si>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</si>
  <si>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</si>
  <si>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</si>
  <si>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</si>
  <si>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</si>
  <si>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</si>
  <si>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</si>
  <si>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</si>
  <si>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</si>
  <si>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</si>
  <si>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</si>
  <si>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</si>
  <si>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</si>
  <si>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</si>
  <si>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</si>
  <si>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</si>
  <si>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</si>
  <si>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</si>
  <si>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</si>
  <si>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</si>
  <si>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</si>
  <si>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</si>
  <si>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</si>
  <si>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</si>
  <si>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</si>
  <si>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</si>
  <si>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</si>
  <si>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</si>
  <si>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</si>
  <si>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</si>
  <si>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</si>
  <si>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</si>
  <si>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</si>
  <si>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</si>
  <si>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</si>
  <si>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</si>
  <si>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</si>
  <si>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</si>
  <si>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</si>
  <si>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</si>
  <si>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</si>
  <si>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</si>
  <si>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</si>
  <si>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</si>
  <si>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</si>
  <si>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</si>
  <si>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</si>
  <si>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</si>
  <si>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</si>
  <si>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</si>
  <si>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</si>
  <si>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</si>
  <si>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</si>
  <si>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</si>
  <si>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</si>
  <si>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</si>
  <si>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</si>
  <si>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</si>
  <si>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</si>
  <si>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</si>
  <si>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</si>
  <si>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</si>
  <si>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</si>
  <si>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</si>
  <si>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</si>
  <si>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</si>
  <si>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</si>
  <si>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</si>
  <si>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</si>
  <si>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</si>
  <si>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</si>
  <si>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</si>
  <si>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</si>
  <si>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</si>
  <si>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</si>
  <si>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</si>
  <si>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</si>
  <si>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</si>
  <si>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</si>
  <si>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</si>
  <si>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</si>
  <si>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</si>
  <si>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</si>
  <si>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</si>
  <si>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</si>
  <si>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</si>
  <si>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</si>
  <si>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</si>
  <si>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</si>
  <si>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</si>
  <si>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</si>
  <si>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</si>
  <si>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</si>
  <si>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</si>
  <si>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</si>
  <si>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</si>
  <si>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</si>
  <si>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</si>
  <si>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</si>
  <si>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</si>
  <si>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</si>
  <si>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</si>
  <si>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</si>
  <si>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</si>
  <si>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</si>
  <si>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</si>
  <si>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</si>
  <si>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</si>
  <si>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</si>
  <si>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</si>
  <si>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</si>
  <si>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</si>
  <si>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</si>
  <si>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</si>
  <si>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</si>
  <si>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</si>
  <si>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</si>
  <si>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</si>
  <si>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</si>
  <si>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</si>
  <si>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</si>
  <si>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</si>
  <si>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</si>
  <si>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</si>
  <si>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</si>
  <si>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</si>
  <si>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</si>
  <si>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</si>
  <si>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</si>
  <si>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</si>
  <si>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</si>
  <si>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</si>
  <si>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</si>
  <si>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</si>
  <si>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</si>
  <si>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</si>
  <si>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</si>
  <si>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</si>
  <si>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</si>
  <si>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</si>
  <si>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</si>
  <si>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</si>
  <si>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</si>
  <si>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</si>
  <si>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</si>
  <si>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</si>
  <si>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</si>
  <si>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</si>
  <si>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</si>
  <si>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</si>
  <si>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</si>
  <si>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</si>
  <si>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</si>
  <si>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</si>
  <si>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</si>
  <si>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</si>
  <si>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</si>
  <si>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</si>
  <si>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</si>
  <si>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</si>
  <si>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</si>
  <si>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</si>
  <si>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</si>
  <si>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</si>
  <si>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</si>
  <si>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</si>
  <si>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</si>
  <si>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</si>
  <si>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</si>
  <si>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</si>
  <si>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</si>
  <si>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</si>
  <si>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</si>
  <si>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</si>
  <si>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</si>
  <si>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</si>
  <si>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</si>
  <si>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</si>
  <si>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</si>
  <si>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</si>
  <si>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</si>
  <si>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</si>
  <si>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</si>
  <si>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</si>
  <si>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</si>
  <si>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</si>
  <si>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</si>
  <si>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</si>
  <si>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</si>
  <si>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</si>
  <si>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</si>
  <si>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</si>
  <si>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</si>
  <si>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</si>
  <si>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</si>
  <si>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</si>
  <si>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</si>
  <si>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</si>
  <si>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</si>
  <si>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</si>
  <si>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</si>
  <si>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</si>
  <si>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</si>
  <si>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</si>
  <si>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</si>
  <si>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</si>
  <si>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</si>
  <si>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</si>
  <si>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</si>
  <si>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</si>
  <si>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</si>
  <si>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</si>
  <si>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</si>
  <si>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</si>
  <si>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</si>
  <si>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</si>
  <si>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</si>
  <si>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</si>
  <si>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</si>
  <si>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</si>
  <si>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</si>
  <si>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</si>
  <si>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</si>
  <si>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</si>
  <si>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</si>
  <si>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</si>
  <si>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</si>
  <si>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</si>
  <si>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</si>
  <si>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</si>
  <si>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</si>
  <si>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</si>
  <si>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</si>
  <si>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</si>
  <si>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</si>
  <si>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</si>
  <si>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</si>
  <si>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</si>
  <si>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</si>
  <si>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</si>
  <si>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</si>
  <si>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</si>
  <si>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</si>
  <si>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</si>
  <si>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</si>
  <si>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</si>
  <si>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</si>
  <si>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</si>
  <si>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</si>
  <si>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</si>
  <si>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</si>
  <si>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</si>
  <si>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</si>
  <si>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</si>
  <si>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</si>
  <si>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</si>
  <si>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</si>
  <si>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</si>
  <si>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</si>
  <si>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</si>
  <si>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</si>
  <si>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</si>
  <si>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</si>
  <si>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</si>
  <si>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</si>
  <si>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</si>
  <si>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</si>
  <si>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</si>
  <si>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</si>
  <si>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</si>
  <si>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</si>
  <si>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</si>
  <si>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</si>
  <si>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</si>
  <si>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</si>
  <si>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</si>
  <si>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</si>
  <si>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</si>
  <si>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</si>
  <si>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</si>
  <si>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</si>
  <si>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</si>
  <si>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</si>
  <si>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</si>
  <si>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</si>
  <si>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</si>
  <si>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</si>
  <si>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</si>
  <si>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</si>
  <si>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</si>
  <si>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</si>
  <si>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</si>
  <si>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</si>
  <si>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</si>
  <si>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</si>
  <si>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</si>
  <si>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</si>
  <si>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</si>
  <si>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</si>
  <si>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</si>
  <si>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</si>
  <si>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</si>
  <si>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</si>
  <si>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</si>
  <si>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</si>
  <si>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</si>
  <si>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</si>
  <si>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</si>
  <si>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</si>
  <si>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</si>
  <si>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</si>
  <si>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</si>
  <si>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</si>
  <si>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</si>
  <si>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</si>
  <si>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</si>
  <si>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</si>
  <si>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</si>
  <si>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</si>
  <si>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</si>
  <si>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</si>
  <si>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</si>
  <si>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</si>
  <si>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</si>
  <si>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</si>
  <si>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</si>
  <si>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</si>
  <si>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</si>
  <si>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</si>
  <si>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</si>
  <si>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</si>
  <si>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</si>
  <si>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</si>
  <si>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</si>
  <si>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</si>
  <si>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</si>
  <si>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</si>
  <si>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</si>
  <si>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</si>
  <si>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</si>
  <si>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</si>
  <si>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</si>
  <si>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</si>
  <si>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</si>
  <si>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</si>
  <si>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</si>
  <si>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</si>
  <si>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</si>
  <si>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</si>
  <si>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</si>
  <si>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</si>
  <si>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</si>
  <si>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</si>
  <si>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</si>
  <si>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</si>
  <si>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</si>
  <si>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</si>
  <si>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</si>
  <si>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</si>
  <si>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</si>
  <si>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</si>
  <si>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</si>
  <si>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</si>
  <si>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</si>
  <si>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</si>
  <si>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</si>
  <si>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</si>
  <si>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</si>
  <si>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</si>
  <si>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</si>
  <si>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</si>
  <si>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</si>
  <si>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</si>
  <si>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</si>
  <si>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</si>
  <si>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</si>
  <si>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</si>
  <si>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</si>
  <si>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</si>
  <si>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</si>
  <si>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</si>
  <si>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</si>
  <si>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</si>
  <si>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</si>
  <si>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</si>
  <si>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</si>
  <si>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</si>
  <si>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</si>
  <si>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</si>
  <si>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</si>
  <si>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</si>
  <si>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</si>
  <si>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</si>
  <si>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</si>
  <si>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</si>
  <si>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</si>
  <si>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</si>
  <si>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</si>
  <si>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</si>
  <si>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</si>
  <si>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</si>
  <si>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</si>
  <si>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</si>
  <si>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</si>
  <si>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</si>
  <si>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</si>
  <si>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</si>
  <si>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</si>
  <si>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</si>
  <si>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</si>
  <si>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</si>
  <si>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</si>
  <si>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</si>
  <si>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</si>
  <si>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</si>
  <si>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</si>
  <si>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</si>
  <si>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</si>
  <si>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</si>
  <si>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</si>
  <si>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</si>
  <si>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</si>
  <si>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</si>
  <si>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</si>
  <si>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</si>
  <si>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</si>
  <si>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</si>
  <si>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</si>
  <si>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</si>
  <si>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</si>
  <si>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</si>
  <si>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</si>
  <si>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</si>
  <si>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</si>
  <si>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</si>
  <si>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</si>
  <si>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</si>
  <si>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</si>
  <si>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</si>
  <si>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</si>
  <si>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</si>
  <si>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</si>
  <si>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</si>
  <si>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</si>
  <si>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</si>
  <si>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</si>
  <si>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</si>
  <si>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</si>
  <si>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</si>
  <si>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</si>
  <si>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</si>
  <si>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</si>
  <si>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</si>
  <si>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</si>
  <si>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</si>
  <si>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</si>
  <si>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</si>
  <si>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</si>
  <si>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</si>
  <si>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</si>
  <si>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</si>
  <si>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</si>
  <si>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</si>
  <si>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</si>
  <si>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</si>
  <si>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</si>
  <si>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</si>
  <si>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</si>
  <si>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</si>
  <si>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</si>
  <si>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</si>
  <si>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</si>
  <si>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</si>
  <si>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</si>
  <si>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</si>
  <si>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</si>
  <si>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</si>
  <si>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</si>
  <si>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</si>
  <si>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</si>
  <si>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</si>
  <si>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</si>
  <si>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</si>
  <si>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</si>
  <si>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</si>
  <si>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</si>
  <si>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</si>
  <si>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</si>
  <si>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</si>
  <si>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</si>
  <si>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</si>
  <si>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</si>
  <si>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</si>
  <si>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</si>
  <si>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</si>
  <si>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</si>
  <si>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</si>
  <si>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</si>
  <si>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</si>
  <si>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</si>
  <si>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</si>
  <si>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</si>
  <si>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</si>
  <si>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</si>
  <si>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</si>
  <si>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</si>
  <si>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</si>
  <si>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</si>
  <si>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</si>
  <si>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</si>
  <si>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</si>
  <si>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</si>
  <si>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</si>
  <si>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</si>
  <si>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</si>
  <si>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</si>
  <si>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</si>
  <si>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</si>
  <si>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</si>
  <si>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</si>
  <si>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</si>
  <si>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</si>
  <si>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</si>
  <si>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</si>
  <si>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</si>
  <si>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</si>
  <si>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</si>
  <si>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</si>
  <si>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</si>
  <si>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</si>
  <si>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</si>
  <si>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</si>
  <si>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</si>
  <si>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</si>
  <si>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</si>
  <si>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</si>
  <si>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</si>
  <si>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</si>
  <si>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</si>
  <si>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</si>
  <si>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</si>
  <si>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</si>
  <si>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</si>
  <si>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</si>
  <si>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</si>
  <si>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</si>
  <si>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</si>
  <si>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</si>
  <si>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</si>
  <si>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</si>
  <si>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</si>
  <si>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</si>
  <si>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</si>
  <si>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</si>
  <si>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</si>
  <si>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</si>
  <si>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</si>
  <si>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</si>
  <si>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</si>
  <si>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</si>
  <si>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</si>
  <si>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</si>
  <si>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</si>
  <si>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</si>
  <si>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</si>
  <si>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</si>
  <si>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</si>
  <si>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</si>
  <si>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</si>
  <si>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</si>
  <si>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</si>
  <si>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</si>
  <si>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</si>
  <si>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</si>
  <si>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</si>
  <si>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</si>
  <si>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</si>
  <si>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</si>
  <si>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</si>
  <si>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</si>
  <si>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</si>
  <si>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</si>
  <si>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</si>
  <si>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</si>
  <si>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</si>
  <si>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</si>
  <si>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</si>
  <si>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</si>
  <si>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</si>
  <si>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</si>
  <si>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</si>
  <si>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</si>
  <si>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</si>
  <si>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</si>
  <si>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</si>
  <si>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</si>
  <si>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</si>
  <si>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</si>
  <si>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</si>
  <si>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</si>
  <si>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</si>
  <si>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</si>
  <si>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</si>
  <si>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</si>
  <si>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</si>
  <si>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</si>
  <si>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</si>
  <si>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</si>
  <si>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</si>
  <si>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</si>
  <si>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</si>
  <si>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</si>
  <si>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</si>
  <si>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</si>
  <si>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</si>
  <si>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</si>
  <si>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</si>
  <si>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</si>
  <si>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</si>
  <si>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</si>
  <si>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</si>
  <si>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</si>
  <si>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</si>
  <si>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</si>
  <si>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</si>
  <si>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</si>
  <si>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</si>
  <si>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</si>
  <si>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</si>
  <si>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</si>
  <si>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</si>
  <si>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</si>
  <si>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</si>
  <si>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</si>
  <si>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</si>
  <si>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</si>
  <si>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</si>
  <si>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</si>
  <si>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</si>
  <si>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</si>
  <si>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</si>
  <si>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</si>
  <si>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</si>
  <si>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</si>
  <si>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</si>
  <si>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</si>
  <si>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</si>
  <si>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</si>
  <si>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</si>
  <si>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</si>
  <si>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</si>
  <si>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</si>
  <si>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</si>
  <si>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</si>
  <si>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</si>
  <si>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</si>
  <si>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</si>
  <si>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</si>
  <si>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</si>
  <si>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</si>
  <si>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</si>
  <si>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</si>
  <si>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</si>
  <si>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</si>
  <si>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</si>
  <si>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</si>
  <si>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</si>
  <si>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</si>
  <si>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</si>
  <si>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</si>
  <si>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</si>
  <si>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</si>
  <si>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</si>
  <si>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</si>
  <si>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</si>
  <si>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</si>
  <si>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</si>
  <si>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</si>
  <si>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</si>
  <si>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</si>
  <si>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</si>
  <si>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</si>
  <si>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</si>
  <si>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</si>
  <si>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</si>
  <si>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</si>
  <si>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</si>
  <si>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</si>
  <si>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</si>
  <si>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</si>
  <si>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</si>
  <si>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</si>
  <si>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</si>
  <si>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</si>
  <si>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</si>
  <si>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</si>
  <si>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</si>
  <si>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</si>
  <si>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</si>
  <si>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</si>
  <si>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</si>
  <si>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</si>
  <si>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</si>
  <si>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</si>
  <si>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</si>
  <si>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</si>
  <si>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</si>
  <si>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</si>
  <si>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</si>
  <si>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</si>
  <si>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</si>
  <si>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</si>
  <si>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</si>
  <si>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</si>
  <si>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</si>
  <si>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</si>
  <si>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</si>
  <si>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</si>
  <si>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</si>
  <si>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</si>
  <si>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</si>
  <si>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</si>
  <si>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</si>
  <si>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</si>
  <si>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</si>
  <si>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</si>
  <si>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</si>
  <si>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</si>
  <si>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</si>
  <si>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</si>
  <si>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</si>
  <si>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</si>
  <si>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</si>
  <si>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</si>
  <si>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</si>
  <si>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</si>
  <si>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</si>
  <si>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</si>
  <si>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</si>
  <si>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</si>
  <si>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</si>
  <si>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</si>
  <si>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</si>
  <si>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</si>
  <si>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</si>
  <si>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</si>
  <si>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</si>
  <si>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</si>
  <si>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</si>
  <si>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</si>
  <si>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</si>
  <si>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</si>
  <si>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</si>
  <si>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</si>
  <si>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</si>
  <si>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</si>
  <si>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</si>
  <si>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</si>
  <si>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</si>
  <si>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</si>
  <si>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</si>
  <si>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</si>
  <si>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</si>
  <si>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</si>
  <si>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</si>
  <si>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</si>
  <si>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</si>
  <si>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</si>
  <si>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</si>
  <si>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</si>
  <si>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</si>
  <si>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</si>
  <si>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</si>
  <si>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</si>
  <si>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</si>
  <si>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</si>
  <si>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</si>
  <si>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</si>
  <si>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</si>
  <si>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</si>
  <si>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</si>
  <si>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</si>
  <si>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</si>
  <si>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</si>
  <si>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</si>
  <si>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</si>
  <si>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</si>
  <si>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</si>
  <si>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</si>
  <si>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</si>
  <si>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</si>
  <si>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</si>
  <si>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</si>
  <si>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</si>
  <si>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</si>
  <si>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</si>
  <si>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</si>
  <si>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</si>
  <si>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</si>
  <si>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</si>
  <si>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</si>
  <si>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</si>
  <si>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</si>
  <si>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</si>
  <si>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</si>
  <si>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</si>
  <si>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</si>
  <si>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</si>
  <si>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</si>
  <si>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</si>
  <si>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</si>
  <si>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</si>
  <si>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</si>
  <si>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</si>
  <si>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</si>
  <si>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</si>
  <si>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</si>
  <si>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</si>
  <si>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</si>
  <si>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</si>
  <si>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</si>
  <si>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</si>
  <si>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</si>
  <si>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</si>
  <si>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</si>
  <si>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</si>
  <si>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</si>
  <si>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</si>
  <si>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</si>
  <si>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</si>
  <si>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</si>
  <si>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</si>
  <si>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</si>
  <si>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</si>
  <si>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</si>
  <si>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</si>
  <si>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</si>
  <si>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</si>
  <si>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</si>
  <si>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</si>
  <si>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</si>
  <si>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</si>
  <si>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</si>
  <si>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</si>
  <si>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</si>
  <si>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</si>
  <si>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</si>
  <si>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</si>
  <si>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</si>
  <si>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</si>
  <si>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</si>
  <si>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</si>
  <si>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</si>
  <si>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</si>
  <si>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</si>
  <si>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</si>
  <si>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</si>
  <si>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</si>
  <si>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</si>
  <si>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</si>
  <si>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</si>
  <si>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</si>
  <si>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</si>
  <si>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</si>
  <si>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</si>
  <si>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</si>
  <si>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</si>
  <si>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</si>
  <si>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</si>
  <si>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</si>
  <si>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</si>
  <si>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</si>
  <si>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</si>
  <si>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</si>
  <si>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</si>
  <si>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</si>
  <si>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</si>
  <si>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</si>
  <si>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</si>
  <si>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</si>
  <si>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</si>
  <si>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</si>
  <si>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</si>
  <si>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</si>
  <si>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</si>
  <si>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</si>
  <si>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</si>
  <si>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</si>
  <si>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</si>
  <si>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</si>
  <si>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</si>
  <si>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</si>
  <si>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</si>
  <si>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</si>
  <si>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</si>
  <si>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</si>
  <si>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</si>
  <si>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</si>
  <si>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</si>
  <si>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</si>
  <si>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</si>
  <si>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</si>
  <si>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</si>
  <si>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</si>
  <si>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</si>
  <si>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</si>
  <si>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</si>
  <si>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</si>
  <si>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</si>
  <si>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</si>
  <si>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</si>
  <si>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</si>
  <si>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</si>
  <si>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</si>
  <si>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</si>
  <si>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</si>
  <si>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</si>
  <si>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</si>
  <si>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</si>
  <si>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</si>
  <si>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</si>
  <si>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</si>
  <si>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</si>
  <si>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</si>
  <si>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</si>
  <si>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</si>
  <si>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</si>
  <si>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</si>
  <si>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</si>
  <si>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</si>
  <si>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</si>
  <si>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</si>
  <si>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</si>
  <si>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</si>
  <si>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</si>
  <si>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</si>
  <si>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</si>
  <si>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</si>
  <si>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</si>
  <si>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</si>
  <si>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</si>
  <si>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</si>
  <si>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</si>
  <si>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</si>
  <si>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</si>
  <si>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</si>
  <si>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</si>
  <si>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</si>
  <si>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</si>
  <si>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</si>
  <si>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</si>
  <si>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</si>
  <si>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</si>
  <si>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</si>
  <si>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</si>
  <si>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</si>
  <si>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</si>
  <si>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</si>
  <si>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</si>
  <si>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</si>
  <si>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</si>
  <si>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</si>
  <si>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</si>
  <si>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</si>
  <si>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</si>
  <si>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</si>
  <si>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</si>
  <si>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</si>
  <si>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</si>
  <si>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</si>
  <si>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</si>
  <si>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</si>
  <si>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</si>
  <si>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</si>
  <si>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</si>
  <si>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</si>
  <si>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</si>
  <si>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</si>
  <si>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</si>
  <si>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</si>
  <si>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</si>
  <si>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</si>
  <si>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</si>
  <si>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</si>
  <si>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</si>
  <si>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</si>
  <si>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</si>
  <si>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</si>
  <si>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</si>
  <si>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</si>
  <si>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</si>
  <si>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</si>
  <si>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</si>
  <si>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</si>
  <si>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</si>
  <si>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</si>
  <si>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</si>
  <si>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</si>
  <si>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</si>
  <si>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</si>
  <si>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</si>
  <si>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</si>
  <si>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</si>
  <si>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</si>
  <si>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</si>
  <si>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</si>
  <si>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</si>
  <si>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</si>
  <si>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</si>
  <si>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</si>
  <si>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</si>
  <si>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</si>
  <si>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</si>
  <si>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</si>
  <si>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</si>
  <si>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</si>
  <si>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</si>
  <si>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</si>
  <si>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</si>
  <si>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</si>
  <si>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</si>
  <si>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</si>
  <si>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</si>
  <si>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</si>
  <si>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</si>
  <si>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</si>
  <si>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</si>
  <si>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</si>
  <si>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</si>
  <si>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</si>
  <si>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</si>
  <si>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</si>
  <si>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</si>
  <si>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</si>
  <si>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</si>
  <si>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</si>
  <si>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</si>
  <si>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</si>
  <si>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</si>
  <si>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</si>
  <si>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</si>
  <si>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</si>
  <si>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</si>
  <si>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</si>
  <si>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</si>
  <si>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</si>
  <si>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</si>
  <si>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</si>
  <si>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</si>
  <si>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</si>
  <si>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</si>
  <si>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</si>
  <si>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</si>
  <si>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</si>
  <si>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</si>
  <si>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</si>
  <si>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</si>
  <si>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</si>
  <si>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</si>
  <si>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</si>
  <si>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</si>
  <si>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</si>
  <si>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</si>
  <si>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</si>
  <si>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</si>
  <si>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</si>
  <si>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</si>
  <si>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</si>
  <si>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</si>
  <si>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</si>
  <si>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</si>
  <si>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</si>
  <si>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</si>
  <si>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</si>
  <si>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</si>
  <si>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</si>
  <si>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</si>
  <si>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</si>
  <si>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</si>
  <si>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</si>
  <si>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</si>
  <si>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</si>
  <si>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</si>
  <si>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</si>
  <si>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</si>
  <si>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</si>
  <si>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</si>
  <si>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</si>
  <si>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</si>
  <si>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</si>
  <si>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</si>
  <si>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</si>
  <si>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</si>
  <si>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</si>
  <si>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</si>
  <si>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</si>
  <si>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</si>
  <si>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</si>
  <si>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</si>
  <si>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</si>
  <si>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</si>
  <si>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</si>
  <si>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</si>
  <si>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</si>
  <si>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</si>
  <si>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</si>
  <si>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</si>
  <si>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</si>
  <si>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</si>
  <si>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</si>
  <si>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</si>
  <si>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</si>
  <si>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</si>
  <si>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</si>
  <si>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</si>
  <si>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</si>
  <si>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</si>
  <si>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</si>
  <si>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</si>
  <si>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</si>
  <si>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</si>
  <si>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</si>
  <si>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</si>
  <si>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</si>
  <si>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</si>
  <si>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</si>
  <si>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</si>
  <si>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</si>
  <si>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</si>
  <si>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</si>
  <si>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</si>
  <si>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</si>
  <si>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</si>
  <si>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</si>
  <si>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</si>
  <si>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</si>
  <si>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</si>
  <si>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</si>
  <si>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</si>
  <si>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</si>
  <si>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</si>
  <si>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</si>
  <si>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</si>
  <si>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</si>
  <si>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</si>
  <si>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</si>
  <si>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</si>
  <si>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</si>
  <si>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</si>
  <si>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</si>
  <si>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</si>
  <si>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</si>
  <si>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</si>
  <si>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</si>
  <si>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</si>
  <si>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</si>
  <si>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</si>
  <si>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</si>
  <si>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</si>
  <si>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</si>
  <si>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</si>
  <si>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</si>
  <si>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</si>
  <si>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</si>
  <si>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</si>
  <si>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</si>
  <si>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</si>
  <si>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</si>
  <si>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</si>
  <si>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</si>
  <si>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</si>
  <si>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</si>
  <si>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</si>
  <si>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</si>
  <si>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</si>
  <si>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</si>
  <si>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</si>
  <si>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</si>
  <si>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</si>
  <si>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</si>
  <si>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</si>
  <si>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</si>
  <si>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</si>
  <si>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</si>
  <si>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</si>
  <si>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</si>
  <si>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</si>
  <si>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</si>
  <si>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</si>
  <si>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</si>
  <si>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</si>
  <si>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</si>
  <si>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</si>
  <si>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</si>
  <si>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</si>
  <si>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</si>
  <si>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</si>
  <si>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</si>
  <si>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</si>
  <si>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</si>
  <si>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</si>
  <si>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</si>
  <si>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</si>
  <si>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</si>
  <si>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</si>
  <si>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</si>
  <si>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</si>
  <si>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</si>
  <si>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</si>
  <si>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</si>
  <si>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</si>
  <si>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</si>
  <si>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</si>
  <si>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</si>
  <si>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</si>
  <si>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</si>
  <si>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</si>
  <si>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</si>
  <si>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</si>
  <si>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</si>
  <si>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</si>
  <si>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</si>
  <si>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</si>
  <si>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</si>
  <si>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</si>
  <si>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</si>
  <si>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</si>
  <si>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</si>
  <si>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</si>
  <si>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</si>
  <si>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</si>
  <si>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</si>
  <si>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</si>
  <si>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</si>
  <si>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</si>
  <si>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</si>
  <si>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</si>
  <si>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</si>
  <si>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</si>
  <si>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</si>
  <si>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</si>
  <si>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</si>
  <si>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</si>
  <si>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</si>
  <si>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</si>
  <si>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</si>
  <si>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</si>
  <si>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</si>
  <si>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</si>
  <si>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</si>
  <si>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</si>
  <si>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</si>
  <si>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</si>
  <si>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</si>
  <si>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</si>
  <si>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</si>
  <si>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</si>
  <si>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</si>
  <si>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</si>
  <si>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</si>
  <si>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</si>
  <si>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</si>
  <si>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</si>
  <si>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</si>
  <si>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</si>
  <si>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</si>
  <si>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</si>
  <si>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</si>
  <si>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</si>
  <si>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</si>
  <si>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</si>
  <si>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</si>
  <si>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</si>
  <si>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</si>
  <si>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</si>
  <si>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</si>
  <si>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</si>
  <si>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</si>
  <si>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</si>
  <si>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</si>
  <si>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</si>
  <si>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</si>
  <si>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</si>
  <si>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</si>
  <si>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</si>
  <si>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</si>
  <si>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</si>
  <si>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</si>
  <si>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</si>
  <si>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</si>
  <si>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</si>
  <si>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</si>
  <si>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</si>
  <si>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</si>
  <si>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</si>
  <si>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</si>
  <si>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</si>
  <si>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</si>
  <si>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</si>
  <si>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</si>
  <si>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</si>
  <si>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</si>
  <si>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</si>
  <si>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</si>
  <si>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</si>
  <si>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</si>
  <si>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</si>
  <si>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</si>
  <si>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</si>
  <si>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</si>
  <si>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</si>
  <si>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</si>
  <si>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</si>
  <si>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</si>
  <si>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</si>
  <si>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</si>
  <si>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</si>
  <si>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</si>
  <si>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</si>
  <si>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</si>
  <si>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</si>
  <si>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</si>
  <si>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</si>
  <si>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</si>
  <si>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</si>
  <si>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</si>
  <si>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</si>
  <si>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</si>
  <si>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</si>
  <si>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</si>
  <si>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</si>
  <si>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</si>
  <si>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</si>
  <si>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</si>
  <si>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</si>
  <si>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</si>
  <si>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</si>
  <si>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</si>
  <si>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</si>
  <si>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</si>
  <si>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</si>
  <si>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</si>
  <si>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</si>
  <si>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</si>
  <si>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</si>
  <si>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</si>
  <si>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</si>
  <si>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</si>
  <si>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</si>
  <si>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</si>
  <si>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</si>
  <si>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</si>
  <si>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</si>
  <si>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</si>
  <si>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</si>
  <si>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</si>
  <si>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</si>
  <si>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</si>
  <si>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</si>
  <si>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</si>
  <si>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</si>
  <si>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</si>
  <si>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</si>
  <si>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</si>
  <si>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</si>
  <si>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</si>
  <si>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</si>
  <si>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</si>
  <si>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</si>
  <si>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</si>
  <si>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</si>
  <si>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</si>
  <si>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</si>
  <si>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</si>
  <si>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</si>
  <si>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</si>
  <si>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</si>
  <si>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</si>
  <si>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</si>
  <si>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</si>
  <si>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</si>
  <si>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</si>
  <si>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</si>
  <si>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</si>
  <si>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</si>
  <si>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</si>
  <si>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</si>
  <si>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</si>
  <si>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</si>
  <si>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</si>
  <si>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</si>
  <si>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</si>
  <si>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</si>
  <si>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</si>
  <si>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</si>
  <si>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</si>
  <si>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</si>
  <si>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</si>
  <si>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</si>
  <si>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</si>
  <si>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</si>
  <si>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</si>
  <si>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</si>
  <si>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</si>
  <si>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</si>
  <si>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</si>
  <si>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</si>
  <si>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</si>
  <si>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</si>
  <si>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</si>
  <si>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</si>
  <si>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</si>
  <si>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</si>
  <si>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</si>
  <si>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</si>
  <si>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</si>
  <si>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</si>
  <si>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</si>
  <si>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</si>
  <si>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</si>
  <si>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</si>
  <si>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</si>
  <si>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</si>
  <si>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</si>
  <si>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</si>
  <si>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</si>
  <si>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</si>
  <si>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</si>
  <si>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</si>
  <si>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</si>
  <si>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</si>
  <si>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</si>
  <si>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</si>
  <si>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</si>
  <si>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</si>
  <si>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</si>
  <si>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</si>
  <si>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</si>
  <si>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</si>
  <si>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</si>
  <si>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</si>
  <si>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</si>
  <si>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</si>
  <si>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</si>
  <si>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</si>
  <si>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</si>
  <si>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</si>
  <si>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</si>
  <si>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</si>
  <si>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</si>
  <si>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</si>
  <si>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</si>
  <si>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</si>
  <si>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</si>
  <si>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</si>
  <si>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</si>
  <si>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</si>
  <si>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</si>
  <si>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</si>
  <si>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</si>
  <si>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</si>
  <si>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</si>
  <si>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</si>
  <si>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</si>
  <si>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</si>
  <si>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</si>
  <si>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</si>
  <si>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</si>
  <si>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</si>
  <si>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</si>
  <si>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</si>
  <si>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</si>
  <si>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</si>
  <si>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</si>
  <si>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</si>
  <si>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</si>
  <si>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</si>
  <si>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</si>
  <si>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</si>
  <si>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</si>
  <si>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</si>
  <si>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</si>
  <si>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</si>
  <si>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</si>
  <si>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</si>
  <si>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</si>
  <si>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</si>
  <si>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</si>
  <si>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</si>
  <si>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</si>
  <si>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</si>
  <si>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</si>
  <si>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</si>
  <si>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</si>
  <si>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</si>
  <si>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</si>
  <si>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</si>
  <si>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</si>
  <si>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</si>
  <si>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</si>
  <si>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</si>
  <si>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</si>
  <si>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</si>
  <si>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</si>
  <si>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</si>
  <si>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</si>
  <si>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</si>
  <si>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</si>
  <si>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</si>
  <si>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</si>
  <si>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</si>
  <si>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</si>
  <si>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</si>
  <si>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</si>
  <si>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</si>
  <si>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</si>
  <si>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</si>
  <si>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</si>
  <si>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</si>
  <si>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</si>
  <si>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</si>
  <si>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</si>
  <si>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</si>
  <si>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</si>
  <si>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</si>
  <si>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</si>
  <si>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</si>
  <si>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</si>
  <si>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</si>
  <si>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</si>
  <si>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</si>
  <si>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</si>
  <si>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</si>
  <si>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</si>
  <si>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</si>
  <si>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</si>
  <si>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</si>
  <si>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</si>
  <si>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</si>
  <si>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</si>
  <si>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</si>
  <si>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</si>
  <si>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</si>
  <si>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</si>
  <si>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</si>
  <si>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</si>
  <si>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</si>
  <si>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</si>
  <si>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</si>
  <si>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</si>
  <si>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</si>
  <si>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</si>
  <si>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</si>
  <si>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</si>
  <si>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</si>
  <si>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</si>
  <si>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</si>
  <si>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</si>
  <si>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</si>
  <si>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</si>
  <si>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</si>
  <si>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</si>
  <si>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</si>
  <si>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</si>
  <si>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</si>
  <si>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</si>
  <si>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</si>
  <si>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</si>
  <si>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</si>
  <si>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</si>
  <si>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</si>
  <si>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</si>
  <si>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</si>
  <si>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</si>
  <si>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</si>
  <si>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</si>
  <si>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</si>
  <si>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</si>
  <si>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</si>
  <si>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</si>
  <si>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</si>
  <si>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</si>
  <si>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</si>
  <si>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</si>
  <si>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</si>
  <si>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</si>
  <si>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</si>
  <si>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</si>
  <si>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</si>
  <si>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</si>
  <si>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</si>
  <si>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</si>
  <si>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</si>
  <si>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</si>
  <si>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</si>
  <si>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</si>
  <si>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</si>
  <si>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</si>
  <si>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</si>
  <si>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</si>
  <si>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</si>
  <si>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</si>
  <si>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</si>
  <si>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</si>
  <si>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</si>
  <si>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</si>
  <si>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</si>
  <si>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</si>
  <si>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</si>
  <si>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</si>
  <si>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</si>
  <si>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</si>
  <si>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</si>
  <si>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</si>
  <si>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</si>
  <si>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</si>
  <si>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</si>
  <si>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</si>
  <si>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</si>
  <si>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</si>
  <si>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</si>
  <si>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</si>
  <si>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</si>
  <si>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</si>
  <si>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</si>
  <si>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</si>
  <si>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</si>
  <si>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</si>
  <si>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</si>
  <si>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</si>
  <si>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</si>
  <si>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</si>
  <si>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</si>
  <si>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</si>
  <si>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</si>
  <si>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</si>
  <si>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</si>
  <si>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</si>
  <si>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</si>
  <si>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</si>
  <si>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</si>
  <si>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</si>
  <si>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</si>
  <si>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</si>
  <si>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</si>
  <si>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</si>
  <si>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</si>
  <si>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</si>
  <si>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</si>
  <si>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</si>
  <si>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</si>
  <si>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</si>
  <si>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</si>
  <si>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</si>
  <si>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</si>
  <si>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</si>
  <si>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</si>
  <si>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</si>
  <si>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</si>
  <si>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</si>
  <si>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</si>
  <si>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</si>
  <si>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</si>
  <si>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</si>
  <si>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</si>
  <si>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</si>
  <si>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</si>
  <si>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</si>
  <si>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</si>
  <si>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</si>
  <si>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</si>
  <si>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</si>
  <si>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</si>
  <si>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</si>
  <si>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</si>
  <si>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</si>
  <si>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</si>
  <si>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</si>
  <si>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</si>
  <si>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</si>
  <si>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</si>
  <si>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</si>
  <si>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</si>
  <si>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</si>
  <si>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</si>
  <si>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</si>
  <si>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</si>
  <si>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</si>
  <si>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</si>
  <si>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</si>
  <si>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</si>
  <si>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</si>
  <si>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</si>
  <si>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</si>
  <si>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</si>
  <si>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</si>
  <si>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</si>
  <si>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</si>
  <si>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</si>
  <si>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</si>
  <si>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</si>
  <si>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</si>
  <si>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</si>
  <si>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</si>
  <si>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</si>
  <si>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</si>
  <si>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</si>
  <si>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</si>
  <si>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</si>
  <si>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</si>
  <si>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</si>
  <si>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</si>
  <si>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</si>
  <si>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</si>
  <si>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</si>
  <si>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</si>
  <si>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</si>
  <si>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</si>
  <si>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</si>
  <si>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</si>
  <si>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</si>
  <si>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</si>
  <si>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</si>
  <si>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</si>
  <si>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</si>
  <si>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</si>
  <si>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</si>
  <si>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</si>
  <si>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</si>
  <si>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</si>
  <si>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</si>
  <si>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</si>
  <si>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</si>
  <si>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</si>
  <si>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</si>
  <si>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</si>
  <si>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</si>
  <si>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</si>
  <si>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</si>
  <si>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</si>
  <si>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</si>
  <si>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</si>
  <si>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</si>
  <si>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</si>
  <si>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</si>
  <si>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</si>
  <si>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</si>
  <si>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</si>
  <si>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</si>
  <si>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</si>
  <si>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</si>
  <si>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</si>
  <si>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</si>
  <si>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</si>
  <si>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</si>
  <si>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</si>
  <si>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</si>
  <si>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</si>
  <si>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</si>
  <si>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</si>
  <si>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</si>
  <si>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</si>
  <si>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</si>
  <si>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</si>
  <si>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</si>
  <si>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</si>
  <si>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</si>
  <si>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</si>
  <si>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</si>
  <si>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</si>
  <si>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</si>
  <si>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</si>
  <si>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</si>
  <si>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</si>
  <si>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</si>
  <si>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</si>
  <si>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</si>
  <si>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</si>
  <si>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</si>
  <si>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</si>
  <si>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</si>
  <si>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</si>
  <si>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</si>
  <si>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</si>
  <si>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</si>
  <si>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</si>
  <si>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</si>
  <si>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</si>
  <si>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</si>
  <si>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</si>
  <si>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</si>
  <si>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</si>
  <si>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</si>
  <si>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</si>
  <si>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</si>
  <si>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</si>
  <si>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</si>
  <si>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</si>
  <si>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</si>
  <si>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</si>
  <si>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</si>
  <si>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</si>
  <si>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</si>
  <si>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</si>
  <si>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</si>
  <si>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</si>
  <si>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</si>
  <si>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</si>
  <si>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</si>
  <si>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</si>
  <si>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</si>
  <si>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</si>
  <si>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</si>
  <si>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</si>
  <si>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</si>
  <si>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</si>
  <si>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</si>
  <si>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</si>
  <si>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</si>
  <si>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</si>
  <si>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</si>
  <si>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</si>
  <si>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</si>
  <si>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</si>
  <si>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</si>
  <si>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</si>
  <si>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</si>
  <si>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</si>
  <si>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</si>
  <si>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</si>
  <si>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</si>
  <si>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</si>
  <si>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</si>
  <si>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</si>
  <si>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</si>
  <si>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</si>
  <si>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</si>
  <si>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</si>
  <si>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</si>
  <si>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</si>
  <si>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</si>
  <si>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</si>
  <si>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</si>
  <si>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</si>
  <si>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</si>
  <si>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</si>
  <si>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</si>
  <si>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</si>
  <si>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</si>
  <si>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</si>
  <si>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</si>
  <si>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</si>
  <si>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</si>
  <si>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</si>
  <si>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</si>
  <si>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</si>
  <si>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</si>
  <si>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</si>
  <si>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</si>
  <si>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</si>
  <si>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</si>
  <si>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</si>
  <si>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</si>
  <si>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</si>
  <si>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</si>
  <si>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</si>
  <si>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</si>
  <si>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</si>
  <si>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</si>
  <si>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</si>
  <si>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</si>
  <si>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</si>
  <si>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</si>
  <si>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</si>
  <si>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</si>
  <si>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</si>
  <si>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</si>
  <si>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</si>
  <si>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</si>
  <si>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</si>
  <si>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</si>
  <si>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</si>
  <si>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</si>
  <si>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</si>
  <si>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</si>
  <si>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</si>
  <si>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</si>
  <si>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</si>
  <si>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</si>
  <si>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</si>
  <si>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</si>
  <si>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</si>
  <si>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</si>
  <si>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</si>
  <si>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</si>
  <si>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</si>
  <si>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</si>
  <si>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</si>
  <si>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</si>
  <si>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</si>
  <si>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</si>
  <si>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</si>
  <si>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</si>
  <si>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</si>
  <si>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</si>
  <si>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</si>
  <si>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</si>
  <si>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</si>
  <si>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</si>
  <si>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</si>
  <si>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</si>
  <si>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</si>
  <si>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</si>
  <si>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</si>
  <si>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</si>
  <si>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</si>
  <si>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</si>
  <si>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</si>
  <si>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</si>
  <si>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</si>
  <si>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</si>
  <si>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</si>
  <si>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</si>
  <si>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</si>
  <si>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</si>
  <si>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</si>
  <si>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</si>
  <si>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</si>
  <si>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</si>
  <si>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</si>
  <si>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</si>
  <si>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</si>
  <si>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</si>
  <si>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</si>
  <si>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</si>
  <si>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</si>
  <si>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</si>
  <si>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</si>
  <si>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</si>
  <si>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</si>
  <si>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</si>
  <si>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</si>
  <si>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</si>
  <si>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</si>
  <si>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</si>
  <si>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</si>
  <si>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</si>
  <si>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</si>
  <si>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</si>
  <si>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</si>
  <si>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</si>
  <si>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</si>
  <si>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</si>
  <si>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</si>
  <si>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</si>
  <si>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</si>
  <si>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</si>
  <si>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</si>
  <si>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</si>
  <si>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</si>
  <si>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</si>
  <si>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</si>
  <si>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</si>
  <si>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</si>
  <si>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</si>
  <si>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</si>
  <si>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</si>
  <si>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</si>
  <si>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</si>
  <si>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</si>
  <si>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</si>
  <si>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</si>
  <si>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</si>
  <si>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</si>
  <si>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</si>
  <si>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</si>
  <si>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</si>
  <si>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</si>
  <si>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</si>
  <si>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</si>
  <si>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</si>
  <si>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</si>
  <si>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</si>
  <si>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</si>
  <si>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</si>
  <si>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</si>
  <si>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</si>
  <si>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</si>
  <si>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</si>
  <si>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</si>
  <si>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</si>
  <si>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</si>
  <si>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</si>
  <si>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</si>
  <si>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</si>
  <si>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</si>
  <si>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</si>
  <si>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</si>
  <si>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</si>
  <si>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</si>
  <si>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</si>
  <si>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</si>
  <si>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</si>
  <si>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</si>
  <si>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</si>
  <si>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</si>
  <si>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</si>
  <si>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</si>
  <si>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</si>
  <si>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</si>
  <si>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</si>
  <si>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</si>
  <si>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</si>
  <si>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</si>
  <si>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</si>
  <si>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</si>
  <si>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</si>
  <si>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</si>
  <si>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</si>
  <si>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</si>
  <si>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</si>
  <si>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</si>
  <si>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</si>
  <si>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</si>
  <si>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</si>
  <si>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</si>
  <si>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</si>
  <si>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</si>
  <si>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</si>
  <si>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</si>
  <si>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</si>
  <si>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</si>
  <si>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</si>
  <si>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</si>
  <si>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</si>
  <si>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</si>
  <si>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</si>
  <si>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</si>
  <si>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</si>
  <si>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</si>
  <si>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</si>
  <si>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</si>
  <si>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</si>
  <si>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</si>
  <si>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</si>
  <si>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</si>
  <si>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</si>
  <si>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</si>
  <si>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</si>
  <si>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</si>
  <si>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</si>
  <si>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</si>
  <si>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</si>
  <si>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</si>
  <si>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</si>
  <si>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</si>
  <si>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</si>
  <si>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</si>
  <si>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</si>
  <si>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</si>
  <si>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</si>
  <si>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</si>
  <si>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</si>
  <si>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</si>
  <si>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</si>
  <si>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</si>
  <si>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</si>
  <si>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</si>
  <si>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</si>
  <si>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</si>
  <si>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</si>
  <si>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</si>
  <si>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</si>
  <si>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</si>
  <si>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</si>
  <si>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</si>
  <si>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</si>
  <si>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</si>
  <si>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</si>
  <si>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</si>
  <si>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</si>
  <si>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</si>
  <si>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</si>
  <si>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</si>
  <si>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</si>
  <si>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</si>
  <si>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</si>
  <si>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</si>
  <si>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</si>
  <si>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</si>
  <si>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</si>
  <si>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</si>
  <si>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</si>
  <si>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</si>
  <si>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</si>
  <si>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</si>
  <si>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</si>
  <si>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</si>
  <si>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</si>
  <si>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</si>
  <si>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</si>
  <si>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</si>
  <si>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</si>
  <si>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</si>
  <si>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</si>
  <si>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</si>
  <si>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</si>
  <si>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</si>
  <si>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</si>
  <si>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</si>
  <si>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</si>
  <si>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</si>
  <si>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</si>
  <si>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</si>
  <si>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</si>
  <si>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</si>
  <si>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</si>
  <si>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</si>
  <si>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</si>
  <si>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</si>
  <si>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</si>
  <si>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</si>
  <si>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</si>
  <si>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</si>
  <si>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</si>
  <si>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</si>
  <si>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</si>
  <si>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</si>
  <si>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</si>
  <si>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</si>
  <si>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</si>
  <si>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</si>
  <si>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</si>
  <si>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</si>
  <si>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</si>
  <si>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</si>
  <si>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</si>
  <si>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</si>
  <si>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</si>
  <si>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</si>
  <si>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</si>
  <si>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</si>
  <si>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</si>
  <si>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</si>
  <si>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</si>
  <si>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</si>
  <si>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</si>
  <si>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</si>
  <si>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</si>
  <si>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</si>
  <si>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</si>
  <si>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</si>
  <si>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</si>
  <si>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</si>
  <si>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</si>
  <si>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</si>
  <si>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</si>
  <si>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</si>
  <si>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</si>
  <si>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</si>
  <si>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</si>
  <si>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</si>
  <si>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</si>
  <si>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</si>
  <si>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</si>
  <si>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</si>
  <si>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</si>
  <si>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</si>
  <si>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</si>
  <si>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</si>
  <si>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</si>
  <si>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</si>
  <si>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</si>
  <si>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</si>
  <si>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</si>
  <si>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</si>
  <si>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</si>
  <si>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</si>
  <si>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</si>
  <si>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</si>
  <si>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</si>
  <si>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</si>
  <si>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</si>
  <si>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</si>
  <si>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</si>
  <si>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</si>
  <si>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</si>
  <si>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</si>
  <si>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</si>
  <si>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</si>
  <si>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</si>
  <si>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</si>
  <si>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</si>
  <si>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</si>
  <si>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</si>
  <si>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</si>
  <si>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</si>
  <si>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</si>
  <si>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</si>
  <si>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</si>
  <si>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</si>
  <si>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</si>
  <si>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</si>
  <si>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</si>
  <si>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</si>
  <si>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</si>
  <si>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</si>
  <si>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</si>
  <si>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</si>
  <si>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</si>
  <si>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</si>
  <si>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</si>
  <si>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</si>
  <si>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</si>
  <si>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</si>
  <si>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</si>
  <si>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</si>
  <si>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</si>
  <si>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</si>
  <si>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</si>
  <si>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</si>
  <si>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</si>
  <si>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</si>
  <si>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</si>
  <si>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</si>
  <si>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</si>
  <si>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</si>
  <si>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</si>
  <si>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</si>
  <si>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</si>
  <si>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</si>
  <si>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</si>
  <si>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</si>
  <si>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</si>
  <si>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</si>
  <si>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</si>
  <si>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</si>
  <si>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</si>
  <si>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</si>
  <si>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</si>
  <si>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</si>
  <si>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</si>
  <si>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</si>
  <si>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</si>
  <si>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</si>
  <si>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</si>
  <si>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</si>
  <si>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</si>
  <si>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</si>
  <si>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</si>
  <si>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</si>
  <si>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</si>
  <si>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</si>
  <si>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</si>
  <si>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</si>
  <si>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</si>
  <si>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</si>
  <si>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</si>
  <si>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</si>
  <si>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</si>
  <si>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</si>
  <si>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</si>
  <si>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</si>
  <si>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</si>
  <si>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</si>
  <si>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</si>
  <si>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</si>
  <si>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</si>
  <si>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</si>
  <si>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</si>
  <si>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</si>
  <si>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</si>
  <si>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</si>
  <si>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</si>
  <si>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</si>
  <si>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</si>
  <si>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</si>
  <si>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</si>
  <si>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</si>
  <si>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</si>
  <si>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</si>
  <si>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</si>
  <si>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</si>
  <si>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</si>
  <si>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</si>
  <si>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</si>
  <si>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</si>
  <si>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</si>
  <si>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</si>
  <si>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</si>
  <si>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</si>
  <si>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</si>
  <si>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</si>
  <si>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</si>
  <si>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</si>
  <si>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</si>
  <si>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</si>
  <si>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</si>
  <si>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</si>
  <si>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</si>
  <si>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</si>
  <si>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</si>
  <si>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</si>
  <si>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</si>
  <si>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</si>
  <si>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</si>
  <si>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</si>
  <si>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</si>
  <si>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</si>
  <si>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</si>
  <si>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</si>
  <si>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</si>
  <si>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</si>
  <si>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</si>
  <si>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</si>
  <si>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</si>
  <si>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</si>
  <si>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</si>
  <si>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</si>
  <si>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</si>
  <si>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</si>
  <si>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</si>
  <si>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</si>
  <si>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</si>
  <si>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</si>
  <si>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</si>
  <si>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</si>
  <si>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</si>
  <si>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</si>
  <si>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</si>
  <si>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</si>
  <si>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</si>
  <si>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</si>
  <si>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</si>
  <si>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</si>
  <si>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</si>
  <si>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</si>
  <si>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</si>
  <si>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</si>
  <si>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</si>
  <si>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</si>
  <si>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</si>
  <si>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</si>
  <si>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</si>
  <si>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</si>
  <si>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</si>
  <si>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</si>
  <si>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</si>
  <si>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</si>
  <si>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</si>
  <si>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</si>
  <si>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</si>
  <si>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</si>
  <si>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</si>
  <si>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</si>
  <si>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</si>
  <si>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</si>
  <si>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</si>
  <si>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</si>
  <si>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</si>
  <si>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</si>
  <si>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</si>
  <si>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</si>
  <si>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</si>
  <si>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</si>
  <si>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</si>
  <si>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</si>
  <si>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</si>
  <si>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</si>
  <si>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</si>
  <si>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</si>
  <si>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</si>
  <si>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</si>
  <si>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</si>
  <si>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</si>
  <si>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</si>
  <si>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</si>
  <si>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</si>
  <si>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</si>
  <si>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</si>
  <si>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</si>
  <si>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</si>
  <si>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</si>
  <si>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</si>
  <si>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</si>
  <si>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</si>
  <si>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</si>
  <si>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</si>
  <si>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</si>
  <si>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</si>
  <si>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</si>
  <si>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</si>
  <si>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</si>
  <si>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</si>
  <si>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</si>
  <si>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</si>
  <si>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</si>
  <si>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</si>
  <si>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</si>
  <si>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</si>
  <si>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</si>
  <si>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</si>
  <si>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</si>
  <si>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</si>
  <si>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</si>
  <si>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</si>
  <si>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</si>
  <si>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</si>
  <si>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</si>
  <si>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</si>
  <si>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</si>
  <si>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</si>
  <si>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</si>
  <si>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</si>
  <si>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</si>
  <si>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</si>
  <si>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</si>
  <si>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</si>
  <si>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</si>
  <si>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</si>
  <si>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</si>
  <si>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</si>
  <si>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</si>
  <si>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</si>
  <si>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</si>
  <si>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</si>
  <si>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</si>
  <si>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</si>
  <si>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</si>
  <si>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</si>
  <si>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</si>
  <si>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</si>
  <si>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</si>
  <si>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</si>
  <si>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</si>
  <si>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</si>
  <si>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</si>
  <si>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</si>
  <si>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</si>
  <si>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</si>
  <si>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</si>
  <si>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</si>
  <si>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</si>
  <si>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</si>
  <si>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</si>
  <si>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</si>
  <si>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</si>
  <si>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</si>
  <si>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</si>
  <si>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</si>
  <si>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</si>
  <si>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</si>
  <si>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</si>
  <si>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</si>
  <si>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</si>
  <si>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</si>
  <si>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</si>
  <si>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</si>
  <si>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</si>
  <si>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</si>
  <si>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</si>
  <si>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</si>
  <si>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</si>
  <si>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</si>
  <si>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</si>
  <si>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</si>
  <si>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</si>
  <si>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</si>
  <si>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</si>
  <si>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</si>
  <si>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</si>
  <si>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</si>
  <si>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</si>
  <si>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</si>
  <si>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</si>
  <si>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</si>
  <si>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</si>
  <si>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</si>
  <si>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</si>
  <si>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</si>
  <si>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</si>
  <si>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</si>
  <si>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</si>
  <si>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</si>
  <si>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</si>
  <si>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</si>
  <si>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</si>
  <si>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</si>
  <si>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</si>
  <si>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</si>
  <si>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</si>
  <si>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</si>
  <si>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</si>
  <si>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</si>
  <si>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</si>
  <si>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</si>
  <si>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</si>
  <si>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</si>
  <si>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</si>
  <si>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</si>
  <si>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</si>
  <si>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</si>
  <si>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</si>
  <si>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</si>
  <si>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</si>
  <si>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</si>
  <si>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</si>
  <si>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</si>
  <si>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</si>
  <si>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</si>
  <si>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</si>
  <si>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</si>
  <si>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</si>
  <si>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</si>
  <si>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</si>
  <si>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</si>
  <si>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</si>
  <si>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</si>
  <si>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</si>
  <si>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</si>
  <si>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</si>
  <si>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</si>
  <si>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</si>
  <si>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</si>
  <si>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</si>
  <si>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</si>
  <si>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</si>
  <si>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</si>
  <si>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</si>
  <si>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</si>
  <si>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</si>
  <si>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</si>
  <si>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</si>
  <si>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</si>
  <si>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</si>
  <si>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</si>
  <si>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</si>
  <si>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</si>
  <si>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</si>
  <si>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</si>
  <si>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</si>
  <si>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</si>
  <si>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</si>
  <si>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</si>
  <si>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</si>
  <si>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</si>
  <si>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</si>
  <si>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</si>
  <si>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</si>
  <si>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</si>
  <si>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</si>
  <si>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</si>
  <si>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</si>
  <si>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</si>
  <si>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</si>
  <si>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</si>
  <si>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</si>
  <si>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</si>
  <si>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</si>
  <si>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</si>
  <si>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</si>
  <si>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</si>
  <si>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</si>
  <si>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</si>
  <si>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</si>
  <si>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</si>
  <si>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</si>
  <si>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</si>
  <si>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</si>
  <si>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</si>
  <si>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</si>
  <si>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</si>
  <si>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</si>
  <si>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</si>
  <si>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</si>
  <si>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</si>
  <si>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</si>
  <si>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</si>
  <si>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</si>
  <si>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</si>
  <si>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</si>
  <si>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</si>
  <si>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</si>
  <si>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</si>
  <si>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</si>
  <si>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</si>
  <si>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</si>
  <si>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</si>
  <si>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</si>
  <si>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</si>
  <si>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</si>
  <si>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</si>
  <si>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</si>
  <si>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</si>
  <si>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</si>
  <si>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</si>
  <si>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</si>
  <si>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</si>
  <si>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</si>
  <si>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</si>
  <si>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</si>
  <si>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</si>
  <si>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</si>
  <si>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</si>
  <si>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</si>
  <si>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</si>
  <si>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</si>
  <si>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</si>
  <si>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</si>
  <si>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</si>
  <si>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</si>
  <si>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</si>
  <si>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</si>
  <si>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</si>
  <si>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</si>
  <si>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</si>
  <si>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</si>
  <si>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</si>
  <si>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</si>
  <si>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</si>
  <si>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</si>
  <si>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</si>
  <si>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</si>
  <si>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</si>
  <si>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</si>
  <si>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</si>
  <si>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</si>
  <si>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</si>
  <si>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</si>
  <si>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</si>
  <si>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</si>
  <si>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</si>
  <si>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</si>
  <si>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</si>
  <si>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</si>
  <si>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</si>
  <si>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</si>
  <si>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</si>
  <si>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</si>
  <si>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</si>
  <si>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</si>
  <si>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</si>
  <si>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</si>
  <si>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</si>
  <si>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</si>
  <si>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</si>
  <si>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</si>
  <si>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</si>
  <si>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</si>
  <si>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</si>
  <si>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</si>
  <si>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</si>
  <si>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</si>
  <si>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</si>
  <si>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</si>
  <si>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</si>
  <si>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</si>
  <si>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</si>
  <si>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</si>
  <si>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</si>
  <si>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</si>
  <si>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</si>
  <si>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</si>
  <si>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</si>
  <si>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</si>
  <si>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</si>
  <si>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</si>
  <si>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</si>
  <si>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</si>
  <si>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</si>
  <si>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</si>
  <si>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</si>
  <si>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</si>
  <si>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</si>
  <si>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</si>
  <si>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</si>
  <si>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</si>
  <si>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</si>
  <si>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</si>
  <si>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</si>
  <si>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</si>
  <si>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</si>
  <si>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</si>
  <si>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</si>
  <si>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</si>
  <si>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</si>
  <si>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</si>
  <si>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</si>
  <si>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</si>
  <si>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</si>
  <si>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</si>
  <si>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</si>
  <si>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</si>
  <si>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</si>
  <si>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</si>
  <si>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</si>
  <si>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</si>
  <si>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</si>
  <si>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</si>
  <si>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</si>
  <si>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</si>
  <si>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</si>
  <si>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</si>
  <si>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</si>
  <si>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</si>
  <si>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</si>
  <si>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</si>
  <si>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</si>
  <si>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</si>
  <si>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</si>
  <si>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</si>
  <si>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</si>
  <si>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</si>
  <si>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</si>
  <si>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</si>
  <si>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</si>
  <si>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</si>
  <si>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</si>
  <si>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</si>
  <si>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</si>
  <si>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</si>
  <si>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</si>
  <si>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</si>
  <si>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</si>
  <si>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</si>
  <si>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</si>
  <si>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</si>
  <si>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</si>
  <si>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</si>
  <si>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</si>
  <si>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</si>
  <si>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</si>
  <si>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</si>
  <si>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</si>
  <si>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</si>
  <si>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</si>
  <si>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</si>
  <si>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</si>
  <si>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</si>
  <si>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</si>
  <si>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</si>
  <si>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</si>
  <si>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</si>
  <si>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</si>
  <si>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</si>
  <si>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</si>
  <si>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</si>
  <si>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</si>
  <si>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</si>
  <si>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</si>
  <si>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</si>
  <si>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</si>
  <si>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</si>
  <si>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</si>
  <si>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</si>
  <si>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</si>
  <si>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</si>
  <si>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</si>
  <si>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</si>
  <si>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</si>
  <si>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</si>
  <si>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</si>
  <si>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</si>
  <si>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</si>
  <si>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</si>
  <si>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</si>
  <si>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</si>
  <si>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</si>
  <si>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</si>
  <si>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</si>
  <si>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</si>
  <si>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</si>
  <si>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</si>
  <si>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</si>
  <si>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</si>
  <si>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</si>
  <si>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</si>
  <si>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</si>
  <si>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</si>
  <si>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</si>
  <si>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</si>
  <si>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</si>
  <si>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</si>
  <si>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</si>
  <si>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</si>
  <si>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</si>
  <si>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</si>
  <si>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</si>
  <si>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</si>
  <si>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</si>
  <si>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</si>
  <si>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</si>
  <si>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</si>
  <si>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</si>
  <si>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</si>
  <si>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</si>
  <si>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</si>
  <si>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</si>
  <si>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</si>
  <si>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</si>
  <si>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</si>
  <si>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</si>
  <si>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</si>
  <si>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</si>
  <si>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</si>
  <si>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</si>
  <si>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</si>
  <si>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</si>
  <si>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</si>
  <si>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</si>
  <si>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</si>
  <si>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</si>
  <si>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</si>
  <si>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</si>
  <si>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</si>
  <si>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</si>
  <si>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</si>
  <si>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</si>
  <si>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</si>
  <si>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</si>
  <si>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</si>
  <si>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</si>
  <si>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</si>
  <si>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</si>
  <si>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</si>
  <si>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</si>
  <si>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</si>
  <si>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</si>
  <si>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</si>
  <si>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</si>
  <si>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</si>
  <si>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</si>
  <si>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</si>
  <si>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</si>
  <si>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</si>
  <si>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</si>
  <si>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</si>
  <si>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</si>
  <si>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</si>
  <si>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</si>
  <si>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</si>
  <si>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</si>
  <si>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</si>
  <si>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</si>
  <si>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</si>
  <si>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</si>
  <si>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</si>
  <si>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</si>
  <si>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</si>
  <si>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</si>
  <si>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</si>
  <si>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</si>
  <si>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</si>
  <si>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</si>
  <si>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</si>
  <si>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</si>
  <si>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</si>
  <si>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</si>
  <si>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</si>
  <si>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</si>
  <si>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</si>
  <si>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</si>
  <si>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</si>
  <si>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</si>
  <si>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</si>
  <si>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</si>
  <si>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</si>
  <si>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</si>
  <si>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</si>
  <si>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</si>
  <si>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</si>
  <si>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</si>
  <si>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</si>
  <si>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</si>
  <si>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</si>
  <si>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</si>
  <si>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</si>
  <si>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</si>
  <si>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</si>
  <si>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</si>
  <si>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</si>
  <si>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</si>
  <si>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</si>
  <si>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</si>
  <si>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</si>
  <si>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</si>
  <si>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</si>
  <si>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</si>
  <si>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</si>
  <si>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</si>
  <si>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</si>
  <si>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</si>
  <si>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</si>
  <si>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</si>
  <si>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</si>
  <si>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</si>
  <si>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</si>
  <si>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</si>
  <si>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</si>
  <si>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</si>
  <si>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</si>
  <si>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</si>
  <si>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</si>
  <si>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</si>
  <si>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</si>
  <si>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</si>
  <si>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</si>
  <si>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</si>
  <si>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</si>
  <si>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</si>
  <si>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</si>
  <si>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</si>
  <si>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</si>
  <si>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</si>
  <si>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</si>
  <si>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</si>
  <si>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</si>
  <si>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</si>
  <si>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</si>
  <si>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</si>
  <si>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</si>
  <si>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</si>
  <si>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</si>
  <si>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</si>
  <si>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</si>
  <si>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</si>
  <si>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</si>
  <si>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</si>
  <si>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</si>
  <si>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</si>
  <si>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</si>
  <si>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</si>
  <si>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</si>
  <si>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</si>
  <si>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</si>
  <si>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</si>
  <si>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</si>
  <si>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</si>
  <si>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</si>
  <si>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</si>
  <si>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</si>
  <si>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</si>
  <si>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</si>
  <si>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</si>
  <si>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</si>
  <si>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</si>
  <si>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</si>
  <si>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</si>
  <si>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</si>
  <si>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</si>
  <si>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</si>
  <si>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</si>
  <si>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</si>
  <si>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</si>
  <si>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</si>
  <si>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</si>
  <si>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</si>
  <si>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</si>
  <si>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</si>
  <si>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</si>
  <si>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</si>
  <si>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</si>
  <si>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</si>
  <si>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</si>
  <si>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</si>
  <si>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</si>
  <si>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</si>
  <si>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</si>
  <si>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</si>
  <si>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</si>
  <si>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</si>
  <si>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</si>
  <si>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</si>
  <si>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</si>
  <si>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</si>
  <si>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</si>
  <si>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</si>
  <si>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</si>
  <si>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</si>
  <si>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</si>
  <si>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</si>
  <si>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</si>
  <si>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</si>
  <si>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</si>
  <si>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</si>
  <si>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</si>
  <si>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</si>
  <si>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</si>
  <si>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</si>
  <si>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</si>
  <si>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</si>
  <si>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</si>
  <si>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</si>
  <si>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</si>
  <si>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</si>
  <si>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</si>
  <si>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</si>
  <si>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</si>
  <si>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</si>
  <si>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</si>
  <si>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</si>
  <si>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</si>
  <si>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</si>
  <si>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</si>
  <si>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</si>
  <si>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</si>
  <si>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</si>
  <si>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</si>
  <si>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</si>
  <si>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</si>
  <si>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</si>
  <si>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</si>
  <si>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</si>
  <si>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</si>
  <si>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</si>
  <si>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</si>
  <si>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</si>
  <si>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</si>
  <si>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</si>
  <si>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</si>
  <si>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</si>
  <si>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</si>
  <si>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</si>
  <si>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</si>
  <si>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</si>
  <si>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</si>
  <si>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</si>
  <si>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</si>
  <si>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</si>
  <si>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</si>
  <si>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</si>
  <si>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</si>
  <si>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</si>
  <si>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</si>
  <si>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</si>
  <si>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</si>
  <si>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</si>
  <si>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</si>
  <si>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</si>
  <si>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</si>
  <si>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</si>
  <si>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</si>
  <si>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</si>
  <si>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</si>
  <si>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</si>
  <si>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</si>
  <si>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</si>
  <si>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</si>
  <si>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</si>
  <si>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</si>
  <si>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</si>
  <si>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</si>
  <si>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</si>
  <si>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</si>
  <si>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</si>
  <si>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</si>
  <si>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</si>
  <si>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</si>
  <si>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</si>
  <si>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</si>
  <si>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</si>
  <si>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</si>
  <si>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</si>
  <si>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</si>
  <si>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</si>
  <si>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</si>
  <si>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</si>
  <si>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</si>
  <si>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</si>
  <si>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</si>
  <si>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</si>
  <si>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</si>
  <si>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</si>
  <si>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</si>
  <si>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</si>
  <si>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</si>
  <si>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</si>
  <si>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</si>
  <si>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</si>
  <si>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</si>
  <si>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</si>
  <si>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</si>
  <si>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</si>
  <si>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</si>
  <si>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</si>
  <si>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</si>
  <si>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</si>
  <si>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</si>
  <si>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</si>
  <si>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</si>
  <si>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</si>
  <si>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</si>
  <si>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</si>
  <si>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</si>
  <si>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</si>
  <si>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</si>
  <si>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</si>
  <si>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</si>
  <si>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</si>
  <si>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</si>
  <si>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</si>
  <si>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</si>
  <si>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</si>
  <si>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</si>
  <si>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</si>
  <si>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</si>
  <si>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</si>
  <si>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</si>
  <si>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</si>
  <si>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</si>
  <si>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</si>
  <si>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</si>
  <si>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</si>
  <si>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</si>
  <si>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</si>
  <si>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</si>
  <si>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</si>
  <si>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</si>
  <si>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</si>
  <si>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</si>
  <si>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</si>
  <si>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</si>
  <si>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</si>
  <si>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</si>
  <si>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</si>
  <si>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</si>
  <si>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</si>
  <si>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</si>
  <si>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</si>
  <si>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</si>
  <si>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</si>
  <si>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</si>
  <si>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</si>
  <si>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</si>
  <si>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</si>
  <si>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</si>
  <si>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</si>
  <si>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</si>
  <si>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</si>
  <si>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</si>
  <si>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</si>
  <si>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</si>
  <si>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</si>
  <si>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</si>
  <si>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</si>
  <si>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</si>
  <si>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</si>
  <si>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</si>
  <si>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</si>
  <si>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</si>
  <si>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</si>
  <si>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</si>
  <si>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</si>
  <si>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</si>
  <si>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</si>
  <si>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</si>
  <si>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</si>
  <si>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</si>
  <si>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</si>
  <si>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</si>
  <si>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</si>
  <si>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</si>
  <si>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</si>
  <si>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</si>
  <si>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</si>
  <si>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</si>
  <si>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</si>
  <si>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</si>
  <si>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</si>
  <si>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</si>
  <si>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</si>
  <si>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</si>
  <si>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</si>
  <si>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</si>
  <si>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</si>
  <si>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</si>
  <si>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</si>
  <si>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</si>
  <si>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</si>
  <si>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</si>
  <si>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</si>
  <si>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</si>
  <si>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</si>
  <si>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</si>
  <si>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</si>
  <si>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</si>
  <si>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</si>
  <si>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</si>
  <si>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</si>
  <si>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</si>
  <si>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</si>
  <si>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</si>
  <si>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</si>
  <si>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</si>
  <si>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</si>
  <si>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</si>
  <si>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</si>
  <si>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</si>
  <si>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</si>
  <si>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</si>
  <si>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</si>
  <si>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</si>
  <si>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</si>
  <si>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</si>
  <si>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</si>
  <si>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</si>
  <si>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</si>
  <si>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</si>
  <si>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</si>
  <si>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</si>
  <si>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</si>
  <si>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</si>
  <si>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</si>
  <si>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</si>
  <si>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</si>
  <si>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</si>
  <si>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</si>
  <si>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</si>
  <si>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</si>
  <si>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</si>
  <si>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</si>
  <si>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</si>
  <si>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</si>
  <si>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</si>
  <si>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</si>
  <si>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</si>
  <si>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</si>
  <si>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</si>
  <si>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</si>
  <si>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</si>
  <si>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</si>
  <si>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</si>
  <si>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</si>
  <si>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</si>
  <si>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</si>
  <si>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</si>
  <si>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</si>
  <si>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</si>
  <si>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</si>
  <si>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</si>
  <si>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</si>
  <si>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</si>
  <si>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</si>
  <si>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</si>
  <si>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</si>
  <si>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</si>
  <si>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</si>
  <si>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</si>
  <si>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</si>
  <si>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</si>
  <si>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</si>
  <si>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</si>
  <si>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</si>
  <si>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</si>
  <si>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</si>
  <si>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</si>
  <si>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</si>
  <si>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</si>
  <si>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</si>
  <si>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</si>
  <si>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</si>
  <si>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</si>
  <si>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</si>
  <si>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</si>
  <si>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</si>
  <si>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</si>
  <si>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</si>
  <si>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</si>
  <si>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</si>
  <si>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</si>
  <si>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</si>
  <si>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</si>
  <si>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</si>
  <si>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</si>
  <si>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</si>
  <si>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</si>
  <si>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</si>
  <si>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</si>
  <si>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</si>
  <si>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</si>
  <si>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</si>
  <si>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</si>
  <si>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</si>
  <si>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</si>
  <si>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</si>
  <si>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</si>
  <si>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</si>
  <si>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</si>
  <si>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</si>
  <si>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</si>
  <si>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</si>
  <si>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</si>
  <si>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</si>
  <si>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</si>
  <si>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</si>
  <si>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</si>
  <si>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</si>
  <si>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</si>
  <si>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</si>
  <si>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</si>
  <si>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</si>
  <si>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</si>
  <si>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</si>
  <si>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</si>
  <si>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</si>
  <si>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</si>
  <si>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</si>
  <si>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</si>
  <si>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</si>
  <si>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</si>
  <si>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</si>
  <si>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</si>
  <si>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</si>
  <si>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</si>
  <si>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</si>
  <si>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</si>
  <si>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</si>
  <si>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</si>
  <si>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</si>
  <si>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</si>
  <si>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</si>
  <si>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</si>
  <si>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</si>
  <si>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</si>
  <si>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</si>
  <si>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</si>
  <si>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</si>
  <si>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</si>
  <si>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</si>
  <si>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</si>
  <si>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</si>
  <si>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</si>
  <si>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</si>
  <si>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</si>
  <si>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</si>
  <si>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</si>
  <si>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</si>
  <si>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</si>
  <si>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</si>
  <si>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</si>
  <si>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</si>
  <si>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</si>
  <si>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</si>
  <si>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</si>
  <si>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</si>
  <si>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</si>
  <si>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</si>
  <si>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</si>
  <si>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</si>
  <si>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</si>
  <si>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</si>
  <si>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</si>
  <si>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</si>
  <si>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</si>
  <si>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</si>
  <si>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</si>
  <si>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</si>
  <si>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</si>
  <si>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</si>
  <si>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</si>
  <si>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</si>
  <si>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</si>
  <si>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</si>
  <si>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</si>
  <si>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</si>
  <si>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</si>
  <si>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</si>
  <si>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</si>
  <si>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</si>
  <si>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</si>
  <si>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</si>
  <si>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</si>
  <si>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</si>
  <si>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</si>
  <si>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</si>
  <si>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</si>
  <si>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</si>
  <si>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</si>
  <si>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</si>
  <si>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</si>
  <si>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</si>
  <si>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</si>
  <si>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</si>
  <si>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</si>
  <si>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</si>
  <si>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</si>
  <si>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</si>
  <si>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</si>
  <si>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</si>
  <si>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</si>
  <si>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</si>
  <si>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</si>
  <si>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</si>
  <si>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</si>
  <si>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</si>
  <si>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</si>
  <si>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</si>
  <si>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</si>
  <si>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</si>
  <si>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</si>
  <si>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</si>
  <si>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</si>
  <si>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</si>
  <si>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</si>
  <si>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</si>
  <si>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</si>
  <si>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</si>
  <si>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</si>
  <si>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</si>
  <si>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</si>
  <si>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</si>
  <si>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</si>
  <si>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</si>
  <si>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</si>
  <si>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</si>
  <si>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</si>
  <si>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</si>
  <si>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</si>
  <si>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</si>
  <si>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</si>
  <si>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</si>
  <si>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</si>
  <si>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</si>
  <si>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</si>
  <si>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</si>
  <si>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</si>
  <si>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</si>
  <si>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</si>
  <si>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</si>
  <si>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</si>
  <si>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</si>
  <si>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</si>
  <si>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</si>
  <si>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</si>
  <si>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</si>
  <si>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</si>
  <si>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</si>
  <si>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</si>
  <si>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</si>
  <si>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</si>
  <si>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</si>
  <si>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</si>
  <si>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</si>
  <si>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</si>
  <si>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</si>
  <si>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</si>
  <si>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</si>
  <si>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</si>
  <si>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</si>
  <si>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</si>
  <si>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</si>
  <si>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</si>
  <si>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</si>
  <si>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</si>
  <si>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</si>
  <si>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</si>
  <si>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</si>
  <si>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</si>
  <si>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</si>
  <si>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</si>
  <si>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</si>
  <si>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</si>
  <si>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</si>
  <si>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</si>
  <si>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</si>
  <si>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</si>
  <si>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</si>
  <si>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</si>
  <si>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</si>
  <si>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</si>
  <si>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</si>
  <si>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</si>
  <si>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</si>
  <si>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</si>
  <si>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</si>
  <si>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</si>
  <si>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</si>
  <si>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</si>
  <si>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</si>
  <si>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</si>
  <si>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</si>
  <si>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</si>
  <si>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</si>
  <si>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</si>
  <si>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</si>
  <si>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</si>
  <si>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</si>
  <si>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</si>
  <si>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</si>
  <si>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</si>
  <si>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</si>
  <si>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</si>
  <si>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</si>
  <si>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</si>
  <si>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</si>
  <si>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</si>
  <si>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</si>
  <si>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</si>
  <si>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</si>
  <si>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</si>
  <si>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</si>
  <si>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</si>
  <si>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</si>
  <si>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</si>
  <si>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</si>
  <si>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</si>
  <si>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</si>
  <si>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</si>
  <si>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</si>
  <si>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</si>
  <si>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</si>
  <si>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</si>
  <si>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</si>
  <si>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</si>
  <si>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</si>
  <si>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</si>
  <si>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</si>
  <si>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</si>
  <si>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</si>
  <si>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</si>
  <si>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</si>
  <si>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</si>
  <si>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</si>
  <si>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</si>
  <si>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</si>
  <si>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</si>
  <si>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</si>
  <si>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</si>
  <si>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</si>
  <si>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</si>
  <si>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</si>
  <si>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</si>
  <si>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</si>
  <si>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</si>
  <si>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</si>
  <si>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</si>
  <si>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</si>
  <si>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</si>
  <si>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</si>
  <si>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</si>
  <si>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</si>
  <si>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</si>
  <si>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</si>
  <si>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</si>
  <si>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</si>
  <si>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</si>
  <si>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</si>
  <si>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</si>
  <si>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</si>
  <si>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</si>
  <si>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</si>
  <si>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</si>
  <si>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</si>
  <si>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</si>
  <si>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</si>
  <si>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</si>
  <si>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</si>
  <si>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</si>
  <si>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</si>
  <si>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</si>
  <si>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</si>
  <si>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</si>
  <si>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</si>
  <si>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</si>
  <si>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</si>
  <si>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</si>
  <si>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</si>
  <si>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</si>
  <si>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</si>
  <si>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</si>
  <si>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</si>
  <si>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</si>
  <si>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</si>
  <si>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</si>
  <si>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</si>
  <si>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</si>
  <si>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</si>
  <si>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</si>
  <si>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</si>
  <si>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</si>
  <si>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</si>
  <si>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</si>
  <si>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</si>
  <si>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</si>
  <si>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</si>
  <si>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</si>
  <si>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</si>
  <si>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</si>
  <si>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</si>
  <si>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</si>
  <si>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</si>
  <si>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</si>
  <si>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</si>
  <si>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</si>
  <si>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</si>
  <si>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</si>
  <si>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</si>
  <si>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</si>
  <si>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</si>
  <si>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</si>
  <si>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</si>
  <si>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</si>
  <si>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</si>
  <si>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</si>
  <si>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</si>
  <si>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</si>
  <si>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</si>
  <si>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</si>
  <si>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</si>
  <si>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</si>
  <si>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</si>
  <si>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</si>
  <si>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</si>
  <si>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</si>
  <si>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</si>
  <si>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</si>
  <si>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</si>
  <si>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</si>
  <si>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</si>
  <si>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</si>
  <si>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</si>
  <si>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</si>
  <si>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</si>
  <si>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</si>
  <si>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</si>
  <si>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</si>
  <si>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</si>
  <si>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</si>
  <si>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</si>
  <si>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</si>
  <si>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</si>
  <si>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</si>
  <si>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</si>
  <si>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</si>
  <si>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</si>
  <si>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</si>
  <si>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</si>
  <si>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</si>
  <si>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</si>
  <si>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</si>
  <si>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</si>
  <si>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</si>
  <si>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</si>
  <si>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</si>
  <si>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</si>
  <si>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</si>
  <si>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</si>
  <si>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</si>
  <si>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</si>
  <si>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</si>
  <si>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</si>
  <si>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</si>
  <si>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</si>
  <si>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</si>
  <si>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</si>
  <si>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</si>
  <si>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</si>
  <si>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</si>
  <si>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</si>
  <si>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</si>
  <si>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</si>
  <si>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</si>
  <si>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</si>
  <si>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</si>
  <si>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</si>
  <si>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</si>
  <si>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</si>
  <si>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</si>
  <si>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</si>
  <si>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</si>
  <si>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</si>
  <si>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</si>
  <si>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</si>
  <si>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</si>
  <si>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</si>
  <si>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</si>
  <si>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</si>
  <si>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</si>
  <si>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</si>
  <si>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</si>
  <si>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</si>
  <si>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</si>
  <si>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</si>
  <si>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</si>
  <si>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</si>
  <si>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</si>
  <si>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</si>
  <si>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</si>
  <si>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</si>
  <si>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</si>
  <si>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</si>
  <si>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</si>
  <si>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</si>
  <si>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</si>
  <si>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</si>
  <si>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</si>
  <si>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</si>
  <si>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</si>
  <si>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</si>
  <si>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</si>
  <si>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</si>
  <si>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</si>
  <si>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</si>
  <si>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</si>
  <si>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</si>
  <si>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</si>
  <si>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</si>
  <si>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</si>
  <si>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</si>
  <si>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</si>
  <si>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</si>
  <si>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</si>
  <si>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</si>
  <si>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</si>
  <si>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</si>
  <si>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</si>
  <si>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</si>
  <si>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</si>
  <si>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</si>
  <si>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</si>
  <si>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</si>
  <si>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</si>
  <si>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</si>
  <si>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</si>
  <si>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</si>
  <si>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</si>
  <si>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</si>
  <si>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</si>
  <si>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</si>
  <si>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</si>
  <si>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</si>
  <si>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</si>
  <si>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</si>
  <si>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</si>
  <si>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</si>
  <si>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</si>
  <si>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</si>
  <si>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</si>
  <si>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</si>
  <si>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</si>
  <si>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</si>
  <si>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</si>
  <si>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</si>
  <si>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</si>
  <si>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</si>
  <si>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</si>
  <si>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</si>
  <si>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</si>
  <si>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</si>
  <si>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</si>
  <si>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</si>
  <si>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</si>
  <si>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</si>
  <si>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</si>
  <si>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</si>
  <si>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</si>
  <si>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</si>
  <si>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</si>
  <si>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</si>
  <si>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</si>
  <si>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</si>
  <si>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</si>
  <si>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</si>
  <si>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</si>
  <si>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</si>
  <si>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</si>
  <si>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</si>
  <si>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</si>
  <si>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</si>
  <si>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</si>
  <si>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</si>
  <si>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</si>
  <si>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</si>
  <si>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</si>
  <si>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</si>
  <si>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</si>
  <si>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</si>
  <si>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</si>
  <si>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</si>
  <si>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</si>
  <si>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</si>
  <si>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</si>
  <si>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</si>
  <si>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</si>
  <si>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</si>
  <si>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</si>
  <si>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</si>
  <si>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</si>
  <si>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</si>
  <si>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</si>
  <si>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</si>
  <si>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</si>
  <si>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</si>
  <si>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</si>
  <si>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</si>
  <si>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</si>
  <si>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</si>
  <si>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</si>
  <si>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</si>
  <si>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</si>
  <si>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</si>
  <si>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</si>
  <si>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</si>
  <si>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</si>
  <si>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</si>
  <si>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</si>
  <si>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</si>
  <si>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</si>
  <si>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</si>
  <si>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</si>
  <si>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</si>
  <si>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</si>
  <si>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</si>
  <si>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</si>
  <si>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</si>
  <si>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</si>
  <si>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</si>
  <si>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</si>
  <si>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</si>
  <si>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</si>
  <si>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</si>
  <si>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</si>
  <si>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</si>
  <si>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</si>
  <si>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</si>
  <si>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</si>
  <si>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</si>
  <si>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</si>
  <si>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</si>
  <si>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</si>
  <si>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</si>
  <si>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</si>
  <si>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</si>
  <si>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</si>
  <si>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</si>
  <si>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</si>
  <si>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</si>
  <si>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</si>
  <si>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</si>
  <si>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</si>
  <si>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</si>
  <si>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</si>
  <si>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</si>
  <si>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</si>
  <si>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</si>
  <si>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</si>
  <si>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</si>
  <si>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</si>
  <si>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</si>
  <si>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</si>
  <si>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</si>
  <si>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</si>
  <si>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</si>
  <si>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</si>
  <si>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</si>
  <si>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</si>
  <si>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</si>
  <si>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</si>
  <si>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</si>
  <si>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</si>
  <si>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</si>
  <si>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</si>
  <si>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</si>
  <si>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</si>
  <si>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</si>
  <si>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</si>
  <si>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</si>
  <si>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</si>
  <si>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</si>
  <si>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</si>
  <si>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</si>
  <si>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</si>
  <si>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</si>
  <si>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</si>
  <si>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</si>
  <si>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</si>
  <si>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</si>
  <si>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</si>
  <si>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</si>
  <si>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</si>
  <si>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</si>
  <si>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</si>
  <si>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</si>
  <si>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</si>
  <si>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</si>
  <si>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</si>
  <si>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</si>
  <si>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</si>
  <si>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</si>
  <si>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</si>
  <si>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</si>
  <si>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</si>
  <si>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</si>
  <si>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</si>
  <si>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</si>
  <si>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</si>
  <si>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</si>
  <si>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</si>
  <si>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</si>
  <si>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</si>
  <si>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</si>
  <si>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</si>
  <si>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</si>
  <si>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</si>
  <si>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</si>
  <si>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</si>
  <si>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</si>
  <si>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</si>
  <si>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</si>
  <si>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</si>
  <si>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</si>
  <si>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</si>
  <si>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</si>
  <si>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</si>
  <si>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</si>
  <si>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</si>
  <si>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</si>
  <si>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</si>
  <si>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</si>
  <si>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</si>
  <si>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</si>
  <si>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</si>
  <si>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</si>
  <si>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</si>
  <si>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</si>
  <si>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</si>
  <si>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</si>
  <si>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</si>
  <si>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</si>
  <si>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</si>
  <si>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</si>
  <si>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</si>
  <si>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</si>
  <si>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</si>
  <si>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</si>
  <si>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</si>
  <si>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</si>
  <si>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</si>
  <si>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</si>
  <si>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</si>
  <si>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</si>
  <si>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</si>
  <si>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</si>
  <si>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</si>
  <si>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</si>
  <si>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</si>
  <si>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</si>
  <si>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</si>
  <si>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</si>
  <si>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</si>
  <si>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</si>
  <si>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</si>
  <si>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</si>
  <si>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</si>
  <si>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</si>
  <si>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</si>
  <si>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</si>
  <si>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</si>
  <si>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</si>
  <si>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</si>
  <si>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</si>
  <si>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</si>
  <si>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</si>
  <si>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</si>
  <si>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</si>
  <si>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</si>
  <si>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</si>
  <si>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</si>
  <si>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</si>
  <si>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</si>
  <si>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</si>
  <si>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</si>
  <si>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</si>
  <si>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</si>
  <si>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</si>
  <si>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</si>
  <si>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</si>
  <si>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</si>
  <si>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</si>
  <si>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</si>
  <si>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</si>
  <si>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</si>
  <si>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</si>
  <si>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</si>
  <si>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</si>
  <si>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</si>
  <si>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</si>
  <si>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</si>
  <si>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</si>
  <si>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</si>
  <si>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</si>
  <si>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</si>
  <si>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</si>
  <si>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</si>
  <si>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</si>
  <si>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</si>
  <si>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</si>
  <si>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</si>
  <si>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</si>
  <si>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</si>
  <si>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</si>
  <si>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</si>
  <si>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</si>
  <si>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</si>
  <si>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</si>
  <si>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</si>
  <si>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</si>
  <si>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</si>
  <si>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</si>
  <si>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</si>
  <si>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</si>
  <si>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</si>
  <si>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</si>
  <si>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</si>
  <si>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</si>
  <si>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</si>
  <si>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</si>
  <si>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</si>
  <si>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</si>
  <si>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</si>
  <si>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</si>
  <si>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</si>
  <si>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</si>
  <si>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</si>
  <si>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</si>
  <si>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</si>
  <si>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</si>
  <si>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</si>
  <si>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</si>
  <si>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</si>
  <si>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</si>
  <si>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</si>
  <si>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</si>
  <si>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</si>
  <si>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</si>
  <si>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</si>
  <si>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</si>
  <si>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</si>
  <si>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</si>
  <si>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</si>
  <si>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</si>
  <si>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</si>
  <si>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</si>
  <si>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</si>
  <si>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</si>
  <si>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</si>
  <si>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</si>
  <si>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</si>
  <si>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</si>
  <si>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</si>
  <si>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</si>
  <si>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</si>
  <si>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</si>
  <si>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</si>
  <si>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</si>
  <si>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</si>
  <si>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</si>
  <si>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</si>
  <si>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</si>
  <si>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</si>
  <si>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</si>
  <si>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</si>
  <si>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</si>
  <si>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</si>
  <si>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</si>
  <si>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</si>
  <si>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</si>
  <si>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</si>
  <si>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</si>
  <si>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</si>
  <si>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</si>
  <si>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</si>
  <si>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</si>
  <si>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</si>
  <si>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</si>
  <si>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</si>
  <si>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</si>
  <si>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</si>
  <si>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</si>
  <si>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</si>
  <si>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</si>
  <si>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</si>
  <si>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</si>
  <si>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</si>
  <si>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</si>
  <si>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</si>
  <si>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</si>
  <si>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</si>
  <si>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</si>
  <si>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</si>
  <si>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</si>
  <si>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</si>
  <si>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</si>
  <si>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</si>
  <si>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</si>
  <si>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</si>
  <si>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</si>
  <si>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</si>
  <si>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</si>
  <si>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</si>
  <si>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</si>
  <si>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</si>
  <si>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</si>
  <si>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</si>
  <si>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</si>
  <si>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</si>
  <si>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</si>
  <si>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</si>
  <si>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</si>
  <si>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</si>
  <si>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</si>
  <si>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</si>
  <si>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</si>
  <si>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</si>
  <si>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</si>
  <si>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</si>
  <si>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</si>
  <si>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</si>
  <si>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</si>
  <si>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</si>
  <si>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</si>
  <si>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</si>
  <si>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</si>
  <si>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</si>
  <si>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</si>
  <si>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</si>
  <si>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</si>
  <si>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</si>
  <si>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</si>
  <si>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</si>
  <si>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</si>
  <si>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</si>
  <si>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</si>
  <si>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</si>
  <si>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</si>
  <si>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</si>
  <si>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</si>
  <si>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</si>
  <si>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</si>
  <si>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</si>
  <si>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</si>
  <si>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</si>
  <si>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</si>
  <si>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</si>
  <si>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</si>
  <si>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</si>
  <si>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</si>
  <si>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</si>
  <si>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</si>
  <si>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</si>
  <si>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</si>
  <si>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</si>
  <si>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</si>
  <si>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</si>
  <si>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</si>
  <si>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</si>
  <si>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</si>
  <si>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</si>
  <si>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</si>
  <si>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</si>
  <si>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</si>
  <si>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</si>
  <si>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</si>
  <si>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</si>
  <si>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</si>
  <si>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</si>
  <si>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</si>
  <si>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</si>
  <si>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</si>
  <si>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</si>
  <si>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</si>
  <si>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</si>
  <si>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</si>
  <si>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</si>
  <si>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</si>
  <si>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</si>
  <si>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</si>
  <si>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</si>
  <si>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</si>
  <si>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</si>
  <si>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</si>
  <si>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</si>
  <si>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</si>
  <si>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</si>
  <si>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</si>
  <si>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</si>
  <si>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</si>
  <si>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</si>
  <si>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</si>
  <si>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</si>
  <si>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</si>
  <si>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</si>
  <si>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</si>
  <si>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</si>
  <si>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</si>
  <si>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</si>
  <si>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</si>
  <si>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</si>
  <si>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</si>
  <si>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</si>
  <si>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</si>
  <si>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</si>
  <si>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</si>
  <si>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</si>
  <si>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</si>
  <si>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</si>
  <si>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</si>
  <si>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</si>
  <si>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</si>
  <si>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</si>
  <si>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</si>
  <si>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</si>
  <si>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</si>
  <si>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</si>
  <si>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</si>
  <si>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</si>
  <si>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</si>
  <si>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</si>
  <si>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</si>
  <si>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</si>
  <si>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</si>
  <si>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</si>
  <si>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</si>
  <si>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</si>
  <si>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</si>
  <si>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</si>
  <si>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</si>
  <si>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</si>
  <si>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</si>
  <si>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</si>
  <si>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</si>
  <si>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</si>
  <si>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</si>
  <si>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</si>
  <si>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</si>
  <si>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</si>
  <si>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</si>
  <si>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</si>
  <si>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</si>
  <si>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</si>
  <si>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</si>
  <si>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</si>
  <si>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</si>
  <si>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</si>
  <si>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</si>
  <si>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</si>
  <si>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</si>
  <si>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</si>
  <si>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</si>
  <si>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</si>
  <si>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</si>
  <si>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</si>
  <si>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</si>
  <si>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</si>
  <si>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</si>
  <si>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</si>
  <si>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</si>
  <si>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</si>
  <si>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</si>
  <si>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</si>
  <si>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</si>
  <si>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</si>
  <si>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</si>
  <si>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</si>
  <si>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</si>
  <si>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</si>
  <si>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</si>
  <si>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</si>
  <si>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</si>
  <si>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</si>
  <si>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</si>
  <si>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</si>
  <si>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</si>
  <si>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</si>
  <si>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</si>
  <si>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</si>
  <si>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</si>
  <si>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</si>
  <si>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</si>
  <si>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</si>
  <si>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</si>
  <si>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</si>
  <si>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</si>
  <si>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</si>
  <si>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</si>
  <si>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</si>
  <si>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</si>
  <si>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</si>
  <si>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</si>
  <si>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</si>
  <si>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</si>
  <si>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</si>
  <si>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</si>
  <si>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</si>
  <si>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</si>
  <si>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</si>
  <si>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</si>
  <si>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</si>
  <si>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</si>
  <si>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</si>
  <si>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</si>
  <si>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</si>
  <si>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</si>
  <si>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</si>
  <si>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</si>
  <si>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</si>
  <si>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</si>
  <si>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</si>
  <si>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</si>
  <si>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</si>
  <si>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</si>
  <si>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</si>
  <si>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</si>
  <si>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</si>
  <si>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</si>
  <si>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</si>
  <si>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</si>
  <si>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</si>
  <si>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</si>
  <si>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</si>
  <si>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</si>
  <si>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</si>
  <si>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</si>
  <si>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</si>
  <si>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</si>
  <si>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</si>
  <si>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</si>
  <si>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</si>
  <si>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</si>
  <si>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</si>
  <si>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</si>
  <si>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</si>
  <si>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</si>
  <si>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</si>
  <si>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</si>
  <si>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</si>
  <si>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</si>
  <si>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</si>
  <si>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</si>
  <si>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</si>
  <si>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</si>
  <si>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</si>
  <si>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</si>
  <si>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</si>
  <si>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</si>
  <si>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</si>
  <si>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</si>
  <si>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</si>
  <si>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</si>
  <si>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</si>
  <si>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</si>
  <si>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</si>
  <si>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</si>
  <si>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</si>
  <si>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</si>
  <si>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</si>
  <si>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</si>
  <si>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</si>
  <si>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</si>
  <si>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</si>
  <si>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</si>
  <si>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</si>
  <si>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</si>
  <si>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</si>
  <si>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</si>
  <si>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</si>
  <si>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</si>
  <si>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</si>
  <si>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</si>
  <si>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</si>
  <si>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</si>
  <si>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</si>
  <si>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</si>
  <si>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</si>
  <si>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</si>
  <si>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</si>
  <si>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</si>
  <si>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</si>
  <si>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</si>
  <si>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</si>
  <si>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</si>
  <si>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</si>
  <si>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</si>
  <si>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</si>
  <si>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</si>
  <si>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</si>
  <si>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</si>
  <si>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</si>
  <si>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</si>
  <si>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</si>
  <si>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</si>
  <si>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</si>
  <si>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</si>
  <si>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</si>
  <si>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</si>
  <si>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</si>
  <si>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</si>
  <si>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</si>
  <si>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</si>
  <si>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</si>
  <si>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</si>
  <si>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</si>
  <si>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</si>
  <si>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</si>
  <si>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</si>
  <si>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</si>
  <si>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</si>
  <si>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</si>
  <si>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</si>
  <si>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</si>
  <si>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</si>
  <si>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</si>
  <si>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</si>
  <si>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</si>
  <si>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</si>
  <si>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</si>
  <si>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</si>
  <si>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</si>
  <si>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</si>
  <si>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</si>
  <si>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</si>
  <si>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</si>
  <si>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</si>
  <si>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</si>
  <si>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</si>
  <si>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</si>
  <si>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</si>
  <si>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</si>
  <si>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</si>
  <si>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</si>
  <si>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</si>
  <si>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</si>
  <si>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</si>
  <si>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</si>
  <si>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</si>
  <si>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</si>
  <si>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</si>
  <si>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</si>
  <si>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</si>
  <si>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</si>
  <si>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</si>
  <si>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</si>
  <si>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</si>
  <si>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</si>
  <si>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</si>
  <si>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</si>
  <si>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</si>
  <si>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</si>
  <si>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</si>
  <si>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</si>
  <si>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</si>
  <si>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</si>
  <si>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</si>
  <si>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</si>
  <si>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</si>
  <si>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</si>
  <si>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</si>
  <si>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</si>
  <si>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</si>
  <si>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</si>
  <si>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</si>
  <si>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</si>
  <si>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</si>
  <si>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</si>
  <si>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</si>
  <si>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</si>
  <si>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</si>
  <si>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</si>
  <si>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</si>
  <si>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</si>
  <si>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</si>
  <si>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</si>
  <si>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</si>
  <si>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</si>
  <si>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</si>
  <si>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</si>
  <si>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</si>
  <si>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</si>
  <si>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</si>
  <si>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</si>
  <si>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</si>
  <si>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</si>
  <si>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</si>
  <si>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</si>
  <si>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</si>
  <si>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</si>
  <si>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</si>
  <si>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</si>
  <si>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</si>
  <si>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</si>
  <si>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</si>
  <si>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</si>
  <si>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</si>
  <si>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</si>
  <si>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</si>
  <si>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</si>
  <si>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</si>
  <si>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</si>
  <si>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</si>
  <si>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</si>
  <si>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</si>
  <si>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</si>
  <si>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</si>
  <si>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</si>
  <si>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</si>
  <si>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</si>
  <si>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</si>
  <si>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</si>
  <si>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</si>
  <si>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</si>
  <si>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</si>
  <si>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</si>
  <si>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</si>
  <si>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</si>
  <si>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</si>
  <si>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</si>
  <si>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</si>
  <si>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</si>
  <si>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</si>
  <si>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</si>
  <si>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</si>
  <si>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</si>
  <si>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</si>
  <si>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</si>
  <si>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</si>
  <si>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</si>
  <si>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</si>
  <si>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</si>
  <si>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</si>
  <si>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</si>
  <si>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</si>
  <si>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</si>
  <si>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</si>
  <si>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</si>
  <si>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</si>
  <si>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</si>
  <si>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</si>
  <si>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</si>
  <si>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</si>
  <si>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</si>
  <si>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</si>
  <si>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</si>
  <si>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</si>
  <si>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</si>
  <si>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</si>
  <si>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</si>
  <si>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</si>
  <si>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</si>
  <si>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</si>
  <si>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</si>
  <si>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</si>
  <si>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</si>
  <si>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</si>
  <si>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</si>
  <si>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</si>
  <si>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</si>
  <si>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</si>
  <si>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</si>
  <si>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</si>
  <si>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</si>
  <si>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</si>
  <si>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</si>
  <si>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</si>
  <si>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</si>
  <si>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</si>
  <si>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</si>
  <si>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</si>
  <si>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</si>
  <si>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</si>
  <si>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</si>
  <si>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</si>
  <si>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</si>
  <si>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</si>
  <si>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</si>
  <si>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</si>
  <si>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</si>
  <si>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</si>
  <si>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</si>
  <si>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</si>
  <si>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</si>
  <si>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</si>
  <si>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</si>
  <si>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</si>
  <si>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</si>
  <si>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</si>
  <si>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</si>
  <si>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</si>
  <si>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</si>
  <si>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</si>
  <si>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</si>
  <si>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</si>
  <si>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</si>
  <si>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</si>
  <si>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</si>
  <si>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</si>
  <si>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</si>
  <si>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</si>
  <si>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</si>
  <si>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</si>
  <si>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</si>
  <si>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</si>
  <si>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</si>
  <si>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</si>
  <si>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</si>
  <si>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</si>
  <si>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</si>
  <si>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</si>
  <si>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</si>
  <si>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</si>
  <si>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</si>
  <si>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</si>
  <si>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</si>
  <si>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</si>
  <si>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</si>
  <si>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</si>
  <si>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</si>
  <si>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</si>
  <si>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</si>
  <si>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</si>
  <si>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</si>
  <si>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</si>
  <si>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</si>
  <si>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</si>
  <si>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</si>
  <si>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</si>
  <si>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</si>
  <si>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</si>
  <si>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</si>
  <si>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</si>
  <si>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</si>
  <si>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</si>
  <si>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</si>
  <si>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</si>
  <si>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</si>
  <si>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</si>
  <si>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</si>
  <si>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</si>
  <si>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</si>
  <si>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</si>
  <si>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</si>
  <si>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</si>
  <si>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</si>
  <si>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</si>
  <si>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</si>
  <si>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</si>
  <si>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</si>
  <si>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</si>
  <si>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</si>
  <si>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</si>
  <si>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</si>
  <si>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</si>
  <si>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</si>
  <si>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</si>
  <si>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</si>
  <si>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</si>
  <si>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</si>
  <si>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</si>
  <si>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</si>
  <si>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</si>
  <si>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</si>
  <si>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</si>
  <si>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</si>
  <si>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</si>
  <si>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</si>
  <si>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</si>
  <si>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</si>
  <si>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</si>
  <si>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</si>
  <si>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</si>
  <si>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</si>
  <si>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</si>
  <si>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</si>
  <si>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</si>
  <si>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</si>
  <si>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</si>
  <si>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</si>
  <si>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</si>
  <si>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</si>
  <si>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</si>
  <si>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</si>
  <si>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</si>
  <si>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</si>
  <si>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</si>
  <si>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</si>
  <si>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</si>
  <si>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</si>
  <si>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</si>
  <si>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</si>
  <si>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</si>
  <si>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</si>
  <si>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</si>
  <si>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</si>
  <si>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</si>
  <si>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</si>
  <si>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</si>
  <si>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</si>
  <si>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</si>
  <si>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</si>
  <si>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</si>
  <si>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</si>
  <si>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</si>
  <si>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</si>
  <si>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</si>
  <si>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</si>
  <si>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</si>
  <si>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</si>
  <si>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</si>
  <si>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</si>
  <si>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</si>
  <si>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</si>
  <si>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</si>
  <si>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</si>
  <si>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</si>
  <si>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</si>
  <si>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</si>
  <si>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</si>
  <si>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</si>
  <si>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</si>
  <si>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</si>
  <si>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</si>
  <si>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</si>
  <si>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</si>
  <si>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</si>
  <si>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</si>
  <si>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</si>
  <si>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</si>
  <si>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</si>
  <si>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</si>
  <si>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</si>
  <si>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</si>
  <si>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</si>
  <si>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</si>
  <si>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</si>
  <si>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</si>
  <si>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</si>
  <si>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</si>
  <si>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</si>
  <si>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</si>
  <si>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</si>
  <si>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</si>
  <si>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</si>
  <si>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</si>
  <si>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</si>
  <si>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</si>
  <si>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</si>
  <si>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</si>
  <si>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</si>
  <si>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</si>
  <si>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</si>
  <si>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</si>
  <si>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</si>
  <si>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</si>
  <si>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</si>
  <si>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</si>
  <si>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</si>
  <si>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</si>
  <si>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</si>
  <si>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</si>
  <si>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</si>
  <si>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</si>
  <si>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</si>
  <si>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</si>
  <si>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</si>
  <si>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</si>
  <si>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</si>
  <si>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</si>
  <si>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</si>
  <si>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</si>
  <si>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</si>
  <si>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</si>
  <si>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</si>
  <si>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</si>
  <si>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</si>
  <si>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</si>
  <si>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</si>
  <si>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</si>
  <si>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</si>
  <si>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</si>
  <si>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</si>
  <si>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</si>
  <si>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</si>
  <si>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</si>
  <si>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</si>
  <si>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</si>
  <si>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</si>
  <si>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</si>
  <si>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</si>
  <si>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</si>
  <si>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</si>
  <si>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</si>
  <si>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</si>
  <si>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</si>
  <si>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</si>
  <si>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</si>
  <si>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</si>
  <si>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</si>
  <si>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</si>
  <si>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</si>
  <si>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</si>
  <si>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</si>
  <si>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</si>
  <si>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</si>
  <si>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</si>
  <si>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</si>
  <si>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</si>
  <si>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</si>
  <si>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</si>
  <si>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</si>
  <si>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</si>
  <si>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</si>
  <si>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</si>
  <si>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</si>
  <si>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</si>
  <si>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</si>
  <si>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</si>
  <si>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</si>
  <si>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</si>
  <si>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</si>
  <si>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</si>
  <si>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</si>
  <si>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</si>
  <si>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</si>
  <si>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</si>
  <si>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</si>
  <si>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</si>
  <si>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</si>
  <si>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</si>
  <si>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</si>
  <si>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</si>
  <si>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</si>
  <si>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</si>
  <si>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</si>
  <si>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</si>
  <si>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</si>
  <si>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</si>
  <si>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</si>
  <si>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</si>
  <si>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</si>
  <si>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</si>
  <si>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</si>
  <si>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</si>
  <si>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</si>
  <si>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</si>
  <si>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</si>
  <si>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</si>
  <si>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</si>
  <si>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</si>
  <si>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</si>
  <si>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</si>
  <si>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</si>
  <si>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</si>
  <si>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</si>
  <si>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</si>
  <si>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</si>
  <si>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</si>
  <si>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</si>
  <si>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</si>
  <si>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</si>
  <si>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</si>
  <si>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</si>
  <si>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</si>
  <si>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</si>
  <si>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</si>
  <si>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</si>
  <si>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</si>
  <si>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</si>
  <si>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</si>
  <si>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</si>
  <si>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</si>
  <si>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</si>
  <si>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</si>
  <si>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</si>
  <si>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</si>
  <si>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</si>
  <si>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</si>
  <si>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</si>
  <si>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</si>
  <si>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</si>
  <si>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</si>
  <si>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</si>
  <si>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</si>
  <si>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</si>
  <si>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</si>
  <si>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</si>
  <si>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</si>
  <si>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</si>
  <si>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</si>
  <si>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</si>
  <si>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</si>
  <si>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</si>
  <si>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</si>
  <si>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</si>
  <si>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</si>
  <si>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</si>
  <si>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</si>
  <si>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</si>
  <si>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</si>
  <si>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</si>
  <si>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</si>
  <si>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</si>
  <si>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</si>
  <si>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</si>
  <si>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</si>
  <si>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</si>
  <si>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</si>
  <si>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</si>
  <si>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</si>
  <si>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</si>
  <si>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</si>
  <si>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</si>
  <si>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</si>
  <si>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</si>
  <si>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</si>
  <si>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</si>
  <si>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</si>
  <si>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</si>
  <si>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</si>
  <si>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</si>
  <si>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</si>
  <si>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</si>
  <si>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</si>
  <si>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</si>
  <si>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</si>
  <si>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</si>
  <si>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</si>
  <si>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</si>
  <si>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</si>
  <si>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</si>
  <si>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</si>
  <si>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</si>
  <si>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</si>
  <si>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</si>
  <si>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</si>
  <si>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</si>
  <si>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</si>
  <si>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</si>
  <si>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</si>
  <si>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</si>
  <si>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</si>
  <si>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</si>
  <si>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</si>
  <si>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</si>
  <si>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</si>
  <si>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</si>
  <si>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</si>
  <si>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</si>
  <si>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</si>
  <si>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</si>
  <si>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</si>
  <si>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</si>
  <si>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</si>
  <si>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</si>
  <si>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</si>
  <si>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</si>
  <si>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</si>
  <si>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</si>
  <si>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</si>
  <si>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</si>
  <si>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</si>
  <si>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</si>
  <si>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</si>
  <si>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</si>
  <si>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</si>
  <si>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</si>
  <si>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</si>
  <si>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</si>
  <si>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</si>
  <si>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</si>
  <si>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</si>
  <si>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</si>
  <si>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</si>
  <si>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</si>
  <si>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</si>
  <si>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</si>
  <si>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</si>
  <si>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</si>
  <si>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</si>
  <si>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</si>
  <si>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</si>
  <si>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</si>
  <si>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</si>
  <si>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</si>
  <si>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</si>
  <si>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</si>
  <si>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</si>
  <si>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</si>
  <si>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</si>
  <si>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</si>
  <si>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</si>
  <si>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</si>
  <si>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</si>
  <si>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</si>
  <si>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</si>
  <si>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</si>
  <si>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</si>
  <si>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</si>
  <si>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</si>
  <si>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</si>
  <si>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</si>
  <si>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</si>
  <si>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</si>
  <si>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</si>
  <si>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</si>
  <si>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</si>
  <si>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</si>
  <si>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</si>
  <si>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</si>
  <si>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</si>
  <si>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</si>
  <si>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</si>
  <si>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</si>
  <si>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</si>
  <si>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</si>
  <si>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</si>
  <si>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</si>
  <si>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</si>
  <si>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</si>
  <si>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</si>
  <si>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</si>
  <si>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</si>
  <si>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</si>
  <si>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</si>
  <si>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</si>
  <si>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</si>
  <si>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</si>
  <si>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</si>
  <si>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</si>
  <si>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</si>
  <si>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</si>
  <si>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</si>
  <si>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</si>
  <si>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</si>
  <si>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</si>
  <si>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</si>
  <si>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</si>
  <si>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</si>
  <si>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</si>
  <si>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</si>
  <si>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</si>
  <si>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</si>
  <si>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</si>
  <si>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</si>
  <si>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</si>
  <si>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</si>
  <si>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</si>
  <si>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</si>
  <si>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</si>
  <si>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</si>
  <si>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</si>
  <si>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</si>
  <si>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</si>
  <si>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</si>
  <si>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</si>
  <si>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</si>
  <si>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</si>
  <si>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</si>
  <si>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</si>
  <si>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</si>
  <si>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</si>
  <si>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</si>
  <si>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</si>
  <si>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</si>
  <si>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</si>
  <si>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</si>
  <si>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</si>
  <si>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</si>
  <si>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</si>
  <si>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</si>
  <si>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</si>
  <si>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</si>
  <si>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</si>
  <si>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</si>
  <si>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</si>
  <si>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</si>
  <si>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</si>
  <si>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</si>
  <si>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</si>
  <si>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</si>
  <si>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</si>
  <si>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</si>
  <si>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</si>
  <si>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</si>
  <si>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</si>
  <si>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</si>
  <si>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</si>
  <si>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</si>
  <si>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</si>
  <si>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</si>
  <si>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</si>
  <si>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</si>
  <si>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</si>
  <si>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</si>
  <si>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</si>
  <si>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</si>
  <si>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</si>
  <si>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</si>
  <si>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</si>
  <si>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</si>
  <si>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</si>
  <si>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</si>
  <si>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</si>
  <si>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</si>
  <si>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</si>
  <si>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</si>
  <si>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</si>
  <si>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</si>
  <si>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</si>
  <si>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</si>
  <si>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</si>
  <si>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</si>
  <si>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</si>
  <si>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</si>
  <si>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</si>
  <si>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</si>
  <si>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</si>
  <si>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</si>
  <si>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</si>
  <si>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</si>
  <si>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</si>
  <si>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</si>
  <si>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</si>
  <si>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</si>
  <si>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</si>
  <si>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</si>
  <si>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</si>
  <si>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</si>
  <si>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</si>
  <si>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</si>
  <si>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</si>
  <si>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</si>
  <si>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</si>
  <si>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</si>
  <si>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</si>
  <si>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</si>
  <si>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</si>
  <si>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</si>
  <si>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</si>
  <si>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</si>
  <si>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</si>
  <si>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</si>
  <si>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</si>
  <si>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</si>
  <si>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</si>
  <si>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</si>
  <si>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</si>
  <si>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</si>
  <si>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</si>
  <si>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</si>
  <si>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</si>
  <si>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</si>
  <si>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</si>
  <si>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</si>
  <si>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</si>
  <si>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</si>
  <si>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</si>
  <si>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</si>
  <si>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</si>
  <si>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</si>
  <si>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</si>
  <si>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</si>
  <si>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</si>
  <si>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</si>
  <si>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</si>
  <si>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</si>
  <si>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</si>
  <si>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</si>
  <si>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</si>
  <si>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</si>
  <si>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</si>
  <si>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</si>
  <si>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</si>
  <si>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</si>
  <si>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</si>
  <si>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</si>
  <si>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</si>
  <si>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</si>
  <si>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</si>
  <si>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</si>
  <si>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</si>
  <si>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</si>
  <si>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</si>
  <si>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</si>
  <si>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</si>
  <si>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</si>
  <si>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</si>
  <si>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</si>
  <si>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</si>
  <si>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</si>
  <si>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</si>
  <si>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</si>
  <si>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</si>
  <si>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</si>
  <si>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</si>
  <si>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</si>
  <si>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</si>
  <si>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</si>
  <si>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</si>
  <si>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</si>
  <si>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</si>
  <si>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</si>
  <si>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</si>
  <si>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</si>
  <si>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</si>
  <si>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</si>
  <si>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</si>
  <si>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</si>
  <si>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</si>
  <si>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</si>
  <si>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</si>
  <si>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</si>
  <si>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</si>
  <si>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</si>
  <si>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</si>
  <si>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</si>
  <si>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</si>
  <si>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</si>
  <si>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</si>
  <si>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</si>
  <si>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</si>
  <si>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</si>
  <si>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</si>
  <si>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</si>
  <si>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</si>
  <si>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</si>
  <si>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</si>
  <si>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</si>
  <si>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</si>
  <si>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</si>
  <si>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</si>
  <si>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</si>
  <si>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</si>
  <si>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</si>
  <si>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</si>
  <si>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</si>
  <si>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</si>
  <si>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</si>
  <si>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</si>
  <si>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</si>
  <si>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</si>
  <si>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</si>
  <si>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</si>
  <si>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</si>
  <si>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</si>
  <si>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</si>
  <si>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</si>
  <si>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</si>
  <si>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</si>
  <si>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</si>
  <si>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</si>
  <si>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</si>
  <si>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</si>
  <si>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</si>
  <si>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</si>
  <si>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</si>
  <si>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</si>
  <si>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</si>
  <si>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</si>
  <si>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</si>
  <si>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</si>
  <si>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</si>
  <si>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</si>
  <si>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</si>
  <si>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</si>
  <si>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</si>
  <si>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</si>
  <si>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</si>
  <si>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</si>
  <si>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</si>
  <si>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</si>
  <si>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</si>
  <si>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</si>
  <si>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</si>
  <si>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</si>
  <si>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</si>
  <si>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</si>
  <si>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</si>
  <si>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</si>
  <si>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</si>
  <si>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</si>
  <si>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</si>
  <si>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</si>
  <si>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</si>
  <si>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</si>
  <si>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</si>
  <si>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</si>
  <si>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</si>
  <si>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</si>
  <si>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</si>
  <si>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</si>
  <si>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</si>
  <si>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</si>
  <si>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</si>
  <si>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</si>
  <si>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</si>
  <si>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</si>
  <si>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</si>
  <si>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</si>
  <si>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</si>
  <si>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</si>
  <si>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</si>
  <si>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</si>
  <si>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</si>
  <si>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</si>
  <si>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</si>
  <si>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</si>
  <si>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</si>
  <si>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</si>
  <si>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</si>
  <si>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</si>
  <si>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</si>
  <si>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</si>
  <si>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</si>
  <si>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</si>
  <si>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</si>
  <si>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</si>
  <si>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</si>
  <si>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</si>
  <si>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</si>
  <si>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</si>
  <si>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</si>
  <si>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</si>
  <si>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</si>
  <si>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</si>
  <si>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</si>
  <si>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</si>
  <si>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</si>
  <si>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</si>
  <si>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</si>
  <si>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</si>
  <si>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</si>
  <si>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</si>
  <si>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</si>
  <si>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</si>
  <si>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</si>
  <si>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</si>
  <si>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</si>
  <si>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</si>
  <si>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</si>
  <si>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</si>
  <si>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</si>
  <si>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</si>
  <si>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</si>
  <si>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</si>
  <si>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</si>
  <si>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</si>
  <si>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</si>
  <si>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</si>
  <si>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</si>
  <si>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</si>
  <si>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</si>
  <si>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</si>
  <si>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</si>
  <si>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</si>
  <si>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</si>
  <si>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</si>
  <si>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</si>
  <si>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</si>
  <si>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</si>
  <si>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</si>
  <si>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</si>
  <si>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</si>
  <si>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</si>
  <si>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</si>
  <si>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</si>
  <si>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</si>
  <si>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</si>
  <si>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</si>
  <si>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</si>
  <si>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</si>
  <si>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</si>
  <si>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</si>
  <si>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</si>
  <si>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</si>
  <si>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</si>
  <si>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</si>
  <si>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</si>
  <si>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</si>
  <si>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</si>
  <si>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</si>
  <si>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</si>
  <si>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</si>
  <si>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</si>
  <si>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</si>
  <si>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</si>
  <si>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</si>
  <si>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</si>
  <si>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</si>
  <si>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</si>
  <si>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</si>
  <si>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</si>
  <si>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</si>
  <si>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</si>
  <si>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</si>
  <si>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</si>
  <si>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</si>
  <si>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</si>
  <si>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</si>
  <si>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</si>
  <si>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</si>
  <si>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</si>
  <si>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</si>
  <si>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</si>
  <si>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</si>
  <si>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</si>
  <si>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</si>
  <si>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</si>
  <si>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</si>
  <si>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</si>
  <si>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</si>
  <si>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</si>
  <si>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</si>
  <si>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</si>
  <si>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</si>
  <si>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</si>
  <si>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</si>
  <si>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</si>
  <si>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</si>
  <si>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</si>
  <si>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</si>
  <si>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</si>
  <si>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</si>
  <si>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</si>
  <si>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</si>
  <si>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</si>
  <si>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</si>
  <si>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</si>
  <si>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</si>
  <si>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</si>
  <si>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</si>
  <si>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</si>
  <si>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</si>
  <si>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</si>
  <si>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</si>
  <si>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</si>
  <si>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</si>
  <si>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</si>
  <si>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</si>
  <si>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</si>
  <si>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</si>
  <si>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</si>
  <si>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</si>
  <si>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</si>
  <si>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</si>
  <si>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</si>
  <si>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</si>
  <si>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</si>
  <si>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</si>
  <si>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</si>
  <si>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</si>
  <si>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</si>
  <si>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</si>
  <si>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</si>
  <si>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</si>
  <si>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</si>
  <si>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</si>
  <si>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</si>
  <si>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</si>
  <si>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</si>
  <si>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</si>
  <si>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</si>
  <si>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</si>
  <si>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</si>
  <si>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</si>
  <si>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</si>
  <si>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</si>
  <si>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</si>
  <si>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</si>
  <si>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</si>
  <si>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</si>
  <si>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</si>
  <si>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</si>
  <si>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</si>
  <si>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</si>
  <si>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</si>
  <si>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</si>
  <si>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</si>
  <si>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</si>
  <si>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</si>
  <si>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</si>
  <si>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</si>
  <si>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</si>
  <si>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</si>
  <si>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</si>
  <si>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</si>
  <si>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</si>
  <si>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</si>
  <si>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</si>
  <si>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</si>
  <si>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</si>
  <si>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</si>
  <si>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</si>
  <si>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</si>
  <si>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</si>
  <si>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</si>
  <si>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</si>
  <si>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</si>
  <si>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</si>
  <si>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</si>
  <si>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</si>
  <si>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</si>
  <si>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</si>
  <si>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</si>
  <si>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</si>
  <si>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</si>
  <si>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</si>
  <si>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</si>
  <si>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</si>
  <si>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</si>
  <si>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</si>
  <si>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</si>
  <si>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</si>
  <si>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</si>
  <si>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</si>
  <si>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</si>
  <si>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</si>
  <si>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</si>
  <si>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</si>
  <si>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</si>
  <si>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</si>
  <si>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</si>
  <si>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</si>
  <si>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</si>
  <si>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</si>
  <si>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</si>
  <si>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</si>
  <si>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</si>
  <si>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</si>
  <si>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</si>
  <si>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</si>
  <si>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</si>
  <si>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</si>
  <si>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</si>
  <si>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</si>
  <si>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</si>
  <si>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</si>
  <si>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</si>
  <si>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</si>
  <si>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</si>
  <si>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</si>
  <si>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</si>
  <si>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</si>
  <si>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</si>
  <si>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</si>
  <si>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</si>
  <si>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</si>
  <si>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</si>
  <si>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</si>
  <si>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</si>
  <si>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</si>
  <si>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</si>
  <si>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</si>
  <si>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</si>
  <si>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</si>
  <si>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</si>
  <si>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</si>
  <si>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</si>
  <si>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</si>
  <si>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</si>
  <si>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</si>
  <si>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</si>
  <si>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</si>
  <si>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</si>
  <si>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</si>
  <si>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</si>
  <si>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</si>
  <si>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</si>
  <si>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</si>
  <si>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</si>
  <si>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</si>
  <si>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</si>
  <si>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</si>
  <si>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</si>
  <si>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</si>
  <si>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</si>
  <si>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</si>
  <si>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</si>
  <si>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</si>
  <si>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</si>
  <si>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</si>
  <si>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</si>
  <si>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</si>
  <si>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</si>
  <si>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</si>
  <si>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</si>
  <si>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</si>
  <si>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</si>
  <si>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</si>
  <si>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</si>
  <si>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</si>
  <si>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</si>
  <si>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</si>
  <si>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</si>
  <si>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</si>
  <si>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</si>
  <si>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</si>
  <si>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</si>
  <si>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</si>
  <si>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</si>
  <si>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</si>
  <si>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</si>
  <si>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</si>
  <si>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</si>
  <si>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</si>
  <si>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</si>
  <si>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</si>
  <si>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</si>
  <si>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</si>
  <si>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</si>
  <si>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</si>
  <si>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</si>
  <si>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</si>
  <si>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</si>
  <si>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</si>
  <si>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</si>
  <si>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</si>
  <si>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</si>
  <si>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</si>
  <si>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</si>
  <si>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</si>
  <si>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</si>
  <si>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</si>
  <si>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</si>
  <si>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</si>
  <si>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</si>
  <si>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</si>
  <si>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</si>
  <si>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</si>
  <si>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</si>
  <si>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</si>
  <si>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</si>
  <si>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</si>
  <si>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</si>
  <si>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</si>
  <si>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</si>
  <si>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</si>
  <si>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</si>
  <si>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</si>
  <si>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</si>
  <si>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</si>
  <si>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</si>
  <si>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</si>
  <si>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</si>
  <si>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</si>
  <si>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</si>
  <si>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</si>
  <si>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</si>
  <si>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</si>
  <si>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</si>
  <si>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</si>
  <si>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</si>
  <si>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</si>
  <si>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</si>
  <si>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</si>
  <si>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</si>
  <si>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</si>
  <si>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</si>
  <si>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</si>
  <si>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</si>
  <si>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</si>
  <si>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</si>
  <si>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</si>
  <si>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</si>
  <si>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</si>
  <si>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</si>
  <si>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</si>
  <si>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</si>
  <si>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</si>
  <si>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</si>
  <si>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</si>
  <si>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</si>
  <si>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</si>
  <si>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</si>
  <si>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</si>
  <si>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</si>
  <si>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</si>
  <si>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</si>
  <si>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</si>
  <si>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</si>
  <si>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</si>
  <si>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</si>
  <si>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</si>
  <si>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</si>
  <si>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</si>
  <si>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</si>
  <si>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</si>
  <si>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</si>
  <si>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</si>
  <si>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</si>
  <si>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</si>
  <si>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</si>
  <si>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</si>
  <si>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</si>
  <si>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</si>
  <si>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</si>
  <si>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</si>
  <si>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</si>
  <si>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</si>
  <si>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</si>
  <si>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</si>
  <si>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</si>
  <si>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</si>
  <si>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</si>
  <si>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</si>
  <si>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</si>
  <si>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</si>
  <si>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</si>
  <si>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</si>
  <si>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</si>
  <si>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</si>
  <si>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</si>
  <si>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</si>
  <si>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</si>
  <si>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</si>
  <si>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</si>
  <si>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</si>
  <si>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</si>
  <si>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</si>
  <si>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</si>
  <si>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</si>
  <si>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</si>
  <si>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</si>
  <si>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</si>
  <si>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</si>
  <si>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</si>
  <si>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</si>
  <si>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</si>
  <si>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</si>
  <si>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</si>
  <si>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</si>
  <si>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</si>
  <si>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</si>
  <si>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</si>
  <si>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</si>
  <si>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</si>
  <si>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</si>
  <si>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</si>
  <si>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</si>
  <si>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</si>
  <si>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</si>
  <si>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</si>
  <si>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</si>
  <si>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</si>
  <si>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</si>
  <si>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</si>
  <si>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</si>
  <si>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</si>
  <si>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</si>
  <si>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</si>
  <si>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</si>
  <si>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</si>
  <si>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</si>
  <si>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</si>
  <si>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</si>
  <si>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</si>
  <si>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</si>
  <si>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</si>
  <si>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</si>
  <si>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</si>
  <si>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</si>
  <si>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</si>
  <si>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</si>
  <si>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</si>
  <si>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</si>
  <si>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</si>
  <si>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</si>
  <si>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</si>
  <si>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</si>
  <si>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</si>
  <si>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</si>
  <si>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</si>
  <si>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</si>
  <si>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</si>
  <si>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</si>
  <si>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</si>
  <si>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</si>
  <si>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</si>
  <si>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</si>
  <si>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</si>
  <si>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</si>
  <si>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</si>
  <si>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</si>
  <si>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</si>
  <si>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</si>
  <si>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</si>
  <si>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</si>
  <si>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</si>
  <si>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</si>
  <si>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</si>
  <si>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</si>
  <si>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</si>
  <si>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</si>
  <si>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</si>
  <si>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</si>
  <si>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</si>
  <si>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</si>
  <si>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</si>
  <si>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</si>
  <si>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</si>
  <si>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</si>
  <si>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</si>
  <si>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</si>
  <si>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</si>
  <si>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</si>
  <si>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</si>
  <si>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</si>
  <si>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</si>
  <si>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</si>
  <si>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</si>
  <si>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</si>
  <si>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</si>
  <si>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</si>
  <si>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</si>
  <si>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</si>
  <si>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</si>
  <si>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</si>
  <si>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</si>
  <si>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</si>
  <si>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</si>
  <si>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</si>
  <si>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</si>
  <si>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</si>
  <si>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</si>
  <si>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</si>
  <si>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</si>
  <si>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</si>
  <si>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</si>
  <si>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</si>
  <si>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</si>
  <si>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</si>
  <si>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</si>
  <si>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</si>
  <si>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</si>
  <si>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</si>
  <si>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</si>
  <si>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</si>
  <si>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</si>
  <si>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</si>
  <si>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</si>
  <si>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</si>
  <si>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</si>
  <si>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</si>
  <si>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</si>
  <si>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</si>
  <si>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</si>
  <si>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</si>
  <si>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</si>
  <si>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</si>
  <si>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</si>
  <si>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</si>
  <si>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</si>
  <si>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</si>
  <si>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</si>
  <si>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</si>
  <si>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</si>
  <si>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</si>
  <si>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</si>
  <si>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</si>
  <si>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</si>
  <si>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</si>
  <si>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</si>
  <si>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</si>
  <si>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</si>
  <si>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</si>
  <si>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</si>
  <si>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</si>
  <si>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</si>
  <si>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</si>
  <si>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</si>
  <si>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</si>
  <si>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</si>
  <si>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</si>
  <si>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</si>
  <si>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</si>
  <si>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</si>
  <si>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</si>
  <si>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</si>
  <si>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</si>
  <si>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</si>
  <si>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</si>
  <si>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</si>
  <si>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</si>
  <si>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</si>
  <si>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</si>
  <si>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</si>
  <si>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</si>
  <si>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</si>
  <si>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</si>
  <si>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</si>
  <si>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</si>
  <si>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</si>
  <si>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</si>
  <si>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</si>
  <si>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</si>
  <si>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</si>
  <si>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</si>
  <si>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</si>
  <si>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</si>
  <si>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</si>
  <si>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</si>
  <si>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</si>
  <si>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</si>
  <si>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</si>
  <si>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</si>
  <si>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</si>
  <si>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</si>
  <si>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</si>
  <si>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</si>
  <si>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</si>
  <si>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</si>
  <si>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</si>
  <si>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</si>
  <si>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</si>
  <si>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</si>
  <si>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</si>
  <si>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</si>
  <si>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</si>
  <si>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</si>
  <si>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</si>
  <si>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</si>
  <si>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</si>
  <si>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</si>
  <si>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</si>
  <si>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</si>
  <si>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</si>
  <si>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</si>
  <si>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</si>
  <si>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</si>
  <si>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</si>
  <si>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</si>
  <si>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</si>
  <si>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</si>
  <si>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</si>
  <si>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</si>
  <si>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</si>
  <si>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</si>
  <si>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</si>
  <si>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</si>
  <si>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</si>
  <si>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</si>
  <si>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</si>
  <si>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</si>
  <si>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</si>
  <si>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</si>
  <si>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</si>
  <si>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</si>
  <si>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</si>
  <si>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</si>
  <si>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</si>
  <si>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</si>
  <si>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</si>
  <si>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</si>
  <si>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</si>
  <si>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</si>
  <si>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</si>
  <si>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</si>
  <si>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</si>
  <si>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</si>
  <si>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</si>
  <si>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</si>
  <si>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</si>
  <si>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</si>
  <si>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</si>
  <si>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</si>
  <si>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</si>
  <si>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</si>
  <si>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</si>
  <si>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</si>
  <si>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</si>
  <si>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</si>
  <si>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</si>
  <si>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</si>
  <si>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</si>
  <si>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</si>
  <si>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</si>
  <si>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</si>
  <si>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</si>
  <si>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</si>
  <si>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</si>
  <si>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</si>
  <si>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</si>
  <si>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</si>
  <si>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</si>
  <si>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</si>
  <si>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</si>
  <si>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</si>
  <si>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</si>
  <si>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</si>
  <si>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</si>
  <si>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</si>
  <si>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</si>
  <si>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</si>
  <si>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</si>
  <si>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</si>
  <si>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</si>
  <si>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</si>
  <si>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</si>
  <si>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</si>
  <si>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</si>
  <si>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</si>
  <si>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</si>
  <si>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</si>
  <si>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</si>
  <si>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</si>
  <si>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</si>
  <si>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</si>
  <si>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</si>
  <si>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</si>
  <si>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</si>
  <si>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</si>
  <si>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</si>
  <si>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</si>
  <si>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</si>
  <si>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</si>
  <si>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</si>
  <si>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</si>
  <si>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</si>
  <si>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</si>
  <si>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</si>
  <si>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</si>
  <si>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</si>
  <si>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</si>
  <si>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</si>
  <si>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</si>
  <si>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</si>
  <si>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</si>
  <si>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</si>
  <si>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</si>
  <si>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</si>
  <si>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</si>
  <si>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</si>
  <si>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</si>
  <si>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</si>
  <si>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</si>
  <si>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</si>
  <si>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</si>
  <si>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</si>
  <si>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</si>
  <si>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</si>
  <si>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</si>
  <si>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</si>
  <si>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</si>
  <si>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</si>
  <si>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</si>
  <si>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</si>
  <si>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</si>
  <si>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</si>
  <si>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</si>
  <si>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</si>
  <si>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</si>
  <si>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</si>
  <si>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</si>
  <si>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</si>
  <si>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</si>
  <si>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</si>
  <si>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</si>
  <si>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</si>
  <si>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</si>
  <si>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</si>
  <si>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</si>
  <si>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</si>
  <si>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</si>
  <si>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</si>
  <si>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</si>
  <si>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</si>
  <si>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</si>
  <si>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</si>
  <si>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</si>
  <si>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</si>
  <si>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</si>
  <si>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</si>
  <si>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</si>
  <si>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</si>
  <si>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</si>
  <si>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</si>
  <si>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</si>
  <si>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</si>
  <si>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</si>
  <si>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</si>
  <si>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</si>
  <si>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</si>
  <si>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</si>
  <si>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</si>
  <si>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</si>
  <si>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</si>
  <si>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</si>
  <si>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</si>
  <si>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</si>
  <si>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</si>
  <si>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</si>
  <si>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</si>
  <si>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</si>
  <si>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</si>
  <si>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</si>
  <si>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</si>
  <si>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</si>
  <si>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</si>
  <si>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</si>
  <si>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</si>
  <si>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</si>
  <si>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</si>
  <si>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</si>
  <si>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</si>
  <si>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</si>
  <si>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</si>
  <si>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</si>
  <si>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</si>
  <si>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</si>
  <si>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</si>
  <si>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</si>
  <si>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</si>
  <si>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</si>
  <si>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</si>
  <si>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</si>
  <si>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</si>
  <si>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</si>
  <si>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</si>
  <si>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</si>
  <si>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</si>
  <si>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</si>
  <si>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</si>
  <si>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</si>
  <si>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</si>
  <si>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</si>
  <si>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</si>
  <si>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</si>
  <si>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</si>
  <si>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</si>
  <si>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</si>
  <si>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</si>
  <si>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</si>
  <si>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</si>
  <si>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</si>
  <si>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</si>
  <si>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</si>
  <si>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</si>
  <si>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</si>
  <si>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</si>
  <si>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</si>
  <si>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</si>
  <si>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</si>
  <si>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</si>
  <si>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</si>
  <si>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</si>
  <si>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</si>
  <si>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</si>
  <si>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</si>
  <si>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</si>
  <si>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</si>
  <si>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</si>
  <si>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</si>
  <si>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</si>
  <si>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</si>
  <si>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</si>
  <si>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</si>
  <si>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</si>
  <si>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</si>
  <si>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</si>
  <si>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</si>
  <si>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</si>
  <si>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</si>
  <si>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</si>
  <si>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</si>
  <si>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</si>
  <si>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</si>
  <si>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</si>
  <si>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</si>
  <si>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</si>
  <si>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</si>
  <si>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</si>
  <si>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</si>
  <si>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</si>
  <si>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</si>
  <si>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</si>
  <si>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</si>
  <si>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</si>
  <si>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</si>
  <si>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</si>
  <si>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</si>
  <si>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</si>
  <si>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</si>
  <si>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</si>
  <si>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</si>
  <si>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</si>
  <si>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</si>
  <si>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</si>
  <si>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</si>
  <si>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</si>
  <si>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</si>
  <si>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</si>
  <si>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</si>
  <si>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</si>
  <si>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</si>
  <si>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</si>
  <si>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</si>
  <si>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</si>
  <si>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</si>
  <si>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</si>
  <si>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</si>
  <si>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</si>
  <si>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</si>
  <si>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</si>
  <si>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</si>
  <si>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</si>
  <si>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</si>
  <si>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</si>
  <si>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</si>
  <si>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</si>
  <si>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</si>
  <si>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</si>
  <si>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</si>
  <si>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</si>
  <si>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</si>
  <si>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</si>
  <si>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</si>
  <si>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</si>
  <si>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</si>
  <si>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</si>
  <si>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</si>
  <si>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</si>
  <si>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</si>
  <si>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</si>
  <si>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</si>
  <si>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</si>
  <si>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</si>
  <si>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</si>
  <si>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</si>
  <si>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</si>
  <si>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</si>
  <si>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</si>
  <si>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</si>
  <si>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</si>
  <si>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</si>
  <si>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</si>
  <si>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</si>
  <si>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</si>
  <si>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</si>
  <si>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</si>
  <si>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</si>
  <si>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</si>
  <si>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</si>
  <si>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</si>
  <si>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</si>
  <si>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</si>
  <si>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</si>
  <si>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</si>
  <si>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</si>
  <si>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</si>
  <si>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</si>
  <si>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</si>
  <si>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</si>
  <si>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</si>
  <si>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</si>
  <si>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</si>
  <si>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</si>
  <si>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</si>
  <si>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</si>
  <si>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</si>
  <si>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</si>
  <si>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</si>
  <si>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</si>
  <si>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</si>
  <si>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</si>
  <si>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</si>
  <si>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</si>
  <si>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</si>
  <si>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</si>
  <si>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</si>
  <si>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</si>
  <si>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</si>
  <si>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</si>
  <si>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</si>
  <si>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</si>
  <si>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</si>
  <si>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</si>
  <si>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</si>
  <si>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</si>
  <si>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</si>
  <si>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</si>
  <si>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</si>
  <si>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</si>
  <si>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</si>
  <si>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</si>
  <si>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</si>
  <si>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</si>
  <si>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</si>
  <si>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</si>
  <si>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</si>
  <si>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</si>
  <si>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</si>
  <si>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</si>
  <si>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</si>
  <si>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</si>
  <si>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</si>
  <si>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</si>
  <si>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</si>
  <si>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</si>
  <si>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</si>
  <si>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</si>
  <si>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</si>
  <si>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</si>
  <si>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</si>
  <si>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</si>
  <si>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</si>
  <si>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</si>
  <si>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</si>
  <si>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</si>
  <si>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</si>
  <si>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</si>
  <si>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</si>
  <si>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</si>
  <si>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</si>
  <si>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</si>
  <si>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</si>
  <si>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</si>
  <si>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</si>
  <si>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</si>
  <si>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</si>
  <si>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</si>
  <si>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</si>
  <si>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</si>
  <si>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</si>
  <si>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</si>
  <si>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</si>
  <si>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</si>
  <si>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</si>
  <si>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</si>
  <si>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</si>
  <si>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</si>
  <si>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</si>
  <si>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</si>
  <si>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</si>
  <si>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</si>
  <si>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</si>
  <si>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</si>
  <si>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</si>
  <si>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</si>
  <si>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</si>
  <si>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</si>
  <si>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</si>
  <si>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</si>
  <si>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</si>
  <si>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</si>
  <si>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</si>
  <si>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</si>
  <si>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</si>
  <si>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</si>
  <si>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</si>
  <si>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</si>
  <si>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</si>
  <si>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</si>
  <si>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</si>
  <si>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</si>
  <si>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</si>
  <si>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</si>
  <si>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</si>
  <si>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</si>
  <si>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</si>
  <si>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</si>
  <si>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</si>
  <si>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</si>
  <si>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</si>
  <si>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</si>
  <si>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</si>
  <si>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</si>
  <si>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</si>
  <si>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</si>
  <si>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</si>
  <si>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</si>
  <si>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</si>
  <si>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</si>
  <si>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</si>
  <si>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</si>
  <si>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</si>
  <si>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</si>
  <si>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</si>
  <si>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</si>
  <si>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</si>
  <si>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</si>
  <si>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</si>
  <si>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</si>
  <si>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</si>
  <si>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</si>
  <si>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</si>
  <si>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</si>
  <si>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</si>
  <si>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</si>
  <si>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</si>
  <si>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</si>
  <si>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</si>
  <si>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</si>
  <si>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</si>
  <si>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</si>
  <si>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</si>
  <si>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</si>
  <si>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</si>
  <si>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</si>
  <si>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</si>
  <si>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</si>
  <si>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</si>
  <si>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</si>
  <si>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</si>
  <si>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</si>
  <si>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</si>
  <si>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</si>
  <si>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</si>
  <si>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</si>
  <si>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</si>
  <si>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</si>
  <si>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</si>
  <si>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</si>
  <si>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</si>
  <si>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</si>
  <si>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</si>
  <si>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</si>
  <si>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</si>
  <si>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</si>
  <si>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</si>
  <si>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</si>
  <si>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</si>
  <si>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</si>
  <si>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</si>
  <si>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</si>
  <si>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</si>
  <si>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</si>
  <si>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</si>
  <si>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</si>
  <si>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</si>
  <si>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</si>
  <si>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</si>
  <si>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</si>
  <si>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</si>
  <si>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</si>
  <si>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</si>
  <si>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</si>
  <si>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</si>
  <si>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</si>
  <si>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</si>
  <si>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</si>
  <si>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</si>
  <si>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</si>
  <si>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</si>
  <si>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</si>
  <si>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</si>
  <si>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</si>
  <si>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</si>
  <si>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</si>
  <si>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</si>
  <si>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</si>
  <si>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</si>
  <si>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</si>
  <si>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</si>
  <si>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</si>
  <si>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</si>
  <si>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</si>
  <si>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</si>
  <si>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</si>
  <si>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</si>
  <si>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</si>
  <si>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</si>
  <si>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</si>
  <si>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</si>
  <si>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</si>
  <si>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</si>
  <si>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</si>
  <si>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</si>
  <si>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</si>
  <si>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</si>
  <si>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</si>
  <si>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</si>
  <si>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</si>
  <si>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</si>
  <si>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</si>
  <si>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</si>
  <si>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</si>
  <si>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</si>
  <si>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</si>
  <si>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</si>
  <si>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</si>
  <si>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</si>
  <si>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</si>
  <si>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</si>
  <si>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</si>
  <si>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</si>
  <si>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</si>
  <si>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</si>
  <si>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</si>
  <si>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</si>
  <si>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</si>
  <si>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</si>
  <si>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</si>
  <si>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</si>
  <si>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</si>
  <si>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</si>
  <si>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</si>
  <si>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</si>
  <si>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</si>
  <si>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</si>
  <si>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</si>
  <si>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</si>
  <si>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</si>
  <si>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</si>
  <si>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</si>
  <si>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</si>
  <si>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</si>
  <si>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</si>
  <si>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</si>
  <si>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</si>
  <si>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</si>
  <si>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</si>
  <si>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</si>
  <si>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</si>
  <si>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</si>
  <si>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</si>
  <si>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</si>
  <si>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</si>
  <si>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</si>
  <si>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</si>
  <si>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</si>
  <si>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</si>
  <si>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</si>
  <si>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</si>
  <si>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</si>
  <si>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</si>
  <si>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</si>
  <si>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</si>
  <si>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</si>
  <si>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</si>
  <si>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</si>
  <si>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</si>
  <si>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</si>
  <si>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</si>
  <si>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</si>
  <si>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</si>
  <si>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</si>
  <si>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</si>
  <si>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</si>
  <si>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</si>
  <si>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</si>
  <si>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</si>
  <si>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</si>
  <si>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</si>
  <si>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</si>
  <si>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</si>
  <si>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</si>
  <si>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</si>
  <si>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</si>
  <si>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</si>
  <si>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</si>
  <si>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</si>
  <si>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</si>
  <si>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</si>
  <si>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</si>
  <si>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</si>
  <si>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</si>
  <si>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</si>
  <si>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</si>
  <si>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</si>
  <si>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</si>
  <si>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</si>
  <si>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</si>
  <si>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</si>
  <si>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</si>
  <si>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</si>
  <si>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</si>
  <si>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</si>
  <si>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</si>
  <si>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</si>
  <si>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</si>
  <si>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</si>
  <si>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</si>
  <si>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</si>
  <si>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</si>
  <si>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</si>
  <si>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</si>
  <si>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</si>
  <si>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</si>
  <si>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</si>
  <si>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</si>
  <si>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</si>
  <si>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</si>
  <si>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</si>
  <si>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</si>
  <si>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</si>
  <si>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</si>
  <si>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</si>
  <si>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</si>
  <si>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</si>
  <si>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</si>
  <si>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</si>
  <si>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</si>
  <si>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</si>
  <si>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</si>
  <si>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</si>
  <si>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</si>
  <si>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</si>
  <si>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</si>
  <si>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</si>
  <si>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</si>
  <si>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</si>
  <si>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</si>
  <si>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</si>
  <si>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</si>
  <si>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</si>
  <si>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</si>
  <si>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</si>
  <si>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</si>
  <si>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</si>
  <si>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</si>
  <si>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</si>
  <si>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</si>
  <si>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</si>
  <si>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</si>
  <si>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</si>
  <si>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</si>
  <si>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</si>
  <si>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</si>
  <si>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</si>
  <si>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</si>
  <si>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</si>
  <si>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</si>
  <si>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</si>
  <si>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</si>
  <si>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</si>
  <si>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</si>
  <si>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</si>
  <si>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</si>
  <si>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</si>
  <si>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</si>
  <si>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</si>
  <si>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</si>
  <si>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</si>
  <si>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</si>
  <si>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</si>
  <si>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</si>
  <si>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</si>
  <si>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</si>
  <si>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</si>
  <si>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</si>
  <si>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</si>
  <si>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</si>
  <si>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</si>
  <si>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</si>
  <si>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</si>
  <si>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</si>
  <si>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</si>
  <si>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</si>
  <si>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</si>
  <si>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</si>
  <si>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</si>
  <si>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</si>
  <si>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</si>
  <si>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</si>
  <si>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</si>
  <si>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</si>
  <si>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</si>
  <si>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</si>
  <si>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</si>
  <si>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</si>
  <si>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</si>
  <si>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</si>
  <si>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</si>
  <si>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</si>
  <si>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</si>
  <si>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</si>
  <si>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</si>
  <si>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</si>
  <si>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</si>
  <si>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</si>
  <si>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</si>
  <si>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</si>
  <si>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</si>
  <si>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</si>
  <si>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</si>
  <si>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</si>
  <si>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</si>
  <si>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</si>
  <si>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</si>
  <si>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</si>
  <si>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</si>
  <si>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</si>
  <si>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</si>
  <si>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</si>
  <si>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</si>
  <si>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</si>
  <si>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</si>
  <si>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</si>
  <si>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</si>
  <si>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</si>
  <si>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</si>
  <si>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</si>
  <si>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</si>
  <si>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</si>
  <si>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</si>
  <si>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</si>
  <si>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</si>
  <si>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</si>
  <si>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</si>
  <si>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</si>
  <si>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</si>
  <si>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</si>
  <si>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</si>
  <si>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</si>
  <si>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</si>
  <si>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</si>
  <si>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</si>
  <si>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</si>
  <si>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</si>
  <si>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</si>
  <si>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</si>
  <si>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</si>
  <si>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</si>
  <si>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</si>
  <si>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</si>
  <si>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</si>
  <si>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</si>
  <si>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</si>
  <si>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</si>
  <si>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</si>
  <si>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</si>
  <si>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</si>
  <si>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</si>
  <si>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</si>
  <si>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</si>
  <si>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</si>
  <si>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</si>
  <si>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</si>
  <si>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</si>
  <si>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</si>
  <si>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</si>
  <si>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</si>
  <si>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</si>
  <si>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</si>
  <si>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</si>
  <si>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</si>
  <si>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</si>
  <si>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</si>
  <si>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</si>
  <si>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</si>
  <si>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</si>
  <si>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</si>
  <si>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</si>
  <si>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</si>
  <si>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</si>
  <si>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</si>
  <si>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</si>
  <si>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</si>
  <si>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</si>
  <si>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</si>
  <si>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</si>
  <si>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</si>
  <si>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</si>
  <si>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</si>
  <si>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</si>
  <si>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</si>
  <si>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</si>
  <si>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</si>
  <si>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</si>
  <si>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</si>
  <si>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</si>
  <si>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</si>
  <si>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</si>
  <si>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</si>
  <si>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</si>
  <si>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</si>
  <si>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</si>
  <si>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</si>
  <si>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</si>
  <si>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</si>
  <si>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</si>
  <si>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</si>
  <si>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</si>
  <si>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</si>
  <si>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</si>
  <si>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</si>
  <si>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</si>
  <si>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</si>
  <si>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</si>
  <si>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</si>
  <si>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</si>
  <si>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</si>
  <si>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</si>
  <si>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</si>
  <si>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</si>
  <si>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</si>
  <si>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</si>
  <si>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</si>
  <si>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</si>
  <si>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</si>
  <si>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</si>
  <si>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</si>
  <si>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</si>
  <si>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</si>
  <si>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</si>
  <si>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</si>
  <si>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</si>
  <si>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</si>
  <si>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</si>
  <si>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</si>
  <si>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</si>
  <si>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</si>
  <si>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</si>
  <si>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</si>
  <si>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</si>
  <si>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</si>
  <si>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</si>
  <si>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</si>
  <si>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</si>
  <si>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</si>
  <si>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</si>
  <si>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</si>
  <si>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</si>
  <si>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</si>
  <si>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</si>
  <si>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</si>
  <si>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</si>
  <si>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</si>
  <si>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</si>
  <si>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</si>
  <si>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</si>
  <si>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</si>
  <si>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</si>
  <si>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</si>
  <si>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</si>
  <si>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</si>
  <si>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</si>
  <si>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</si>
  <si>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</si>
  <si>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</si>
  <si>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</si>
  <si>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</si>
  <si>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</si>
  <si>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</si>
  <si>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</si>
  <si>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</si>
  <si>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</si>
  <si>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</si>
  <si>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</si>
  <si>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</si>
  <si>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</si>
  <si>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</si>
  <si>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</si>
  <si>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</si>
  <si>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</si>
  <si>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</si>
  <si>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</si>
  <si>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</si>
  <si>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</si>
  <si>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</si>
  <si>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</si>
  <si>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</si>
  <si>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</si>
  <si>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</si>
  <si>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</si>
  <si>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</si>
  <si>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</si>
  <si>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</si>
  <si>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</si>
  <si>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</si>
  <si>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</si>
  <si>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</si>
  <si>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</si>
  <si>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</si>
  <si>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</si>
  <si>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</si>
  <si>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</si>
  <si>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</si>
  <si>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</si>
  <si>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</si>
  <si>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</si>
  <si>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</si>
  <si>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</si>
  <si>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</si>
  <si>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</si>
  <si>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</si>
  <si>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</si>
  <si>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</si>
  <si>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</si>
  <si>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</si>
  <si>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</si>
  <si>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</si>
  <si>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</si>
  <si>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</si>
  <si>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</si>
  <si>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</si>
  <si>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</si>
  <si>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</si>
  <si>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</si>
  <si>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</si>
  <si>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</si>
  <si>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</si>
  <si>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</si>
  <si>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</si>
  <si>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</si>
  <si>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</si>
  <si>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</si>
  <si>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</si>
  <si>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</si>
  <si>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</si>
  <si>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</si>
  <si>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</si>
  <si>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</si>
  <si>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</si>
  <si>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</si>
  <si>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</si>
  <si>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</si>
  <si>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</si>
  <si>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</si>
  <si>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</si>
  <si>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</si>
  <si>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</si>
  <si>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</si>
  <si>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</si>
  <si>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</si>
  <si>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</si>
  <si>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</si>
  <si>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</si>
  <si>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</si>
  <si>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</si>
  <si>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</si>
  <si>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</si>
  <si>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</si>
  <si>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</si>
  <si>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</si>
  <si>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</si>
  <si>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</si>
  <si>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</si>
  <si>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</si>
  <si>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</si>
  <si>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</si>
  <si>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</si>
  <si>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</si>
  <si>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</si>
  <si>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</si>
  <si>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</si>
  <si>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</si>
  <si>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</si>
  <si>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</si>
  <si>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</si>
  <si>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</si>
  <si>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</si>
  <si>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</si>
  <si>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</si>
  <si>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</si>
  <si>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</si>
  <si>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</si>
  <si>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</si>
  <si>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</si>
  <si>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</si>
  <si>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</si>
  <si>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</si>
  <si>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</si>
  <si>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</si>
  <si>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</si>
  <si>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</si>
  <si>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</si>
  <si>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</si>
  <si>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</si>
  <si>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</si>
  <si>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</si>
  <si>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</si>
  <si>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</si>
  <si>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</si>
  <si>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</si>
  <si>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</si>
  <si>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</si>
  <si>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</si>
  <si>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</si>
  <si>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</si>
  <si>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</si>
  <si>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</si>
  <si>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</si>
  <si>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</si>
  <si>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</si>
  <si>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</si>
  <si>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</si>
  <si>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</si>
  <si>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</si>
  <si>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</si>
  <si>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</si>
  <si>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</si>
  <si>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</si>
  <si>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</si>
  <si>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</si>
  <si>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</si>
  <si>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</si>
  <si>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</si>
  <si>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</si>
  <si>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</si>
  <si>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</si>
  <si>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</si>
  <si>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</si>
  <si>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</si>
  <si>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</si>
  <si>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</si>
  <si>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</si>
  <si>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</si>
  <si>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</si>
  <si>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</si>
  <si>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</si>
  <si>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</si>
  <si>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</si>
  <si>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</si>
  <si>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</si>
  <si>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</si>
  <si>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</si>
  <si>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</si>
  <si>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</si>
  <si>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</si>
  <si>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</si>
  <si>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</si>
  <si>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</si>
  <si>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</si>
  <si>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</si>
  <si>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</si>
  <si>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</si>
  <si>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</si>
  <si>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</si>
  <si>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</si>
  <si>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</si>
  <si>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</si>
  <si>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</si>
  <si>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</si>
  <si>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</si>
  <si>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</si>
  <si>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</si>
  <si>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</si>
  <si>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</si>
  <si>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</si>
  <si>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</si>
  <si>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</si>
  <si>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</si>
  <si>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</si>
  <si>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</si>
  <si>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</si>
  <si>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</si>
  <si>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</si>
  <si>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</si>
  <si>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</si>
  <si>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</si>
  <si>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</si>
  <si>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</si>
  <si>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</si>
  <si>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</si>
  <si>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</si>
  <si>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</si>
  <si>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</si>
  <si>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</si>
  <si>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</si>
  <si>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</si>
  <si>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</si>
  <si>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</si>
  <si>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</si>
  <si>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</si>
  <si>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</si>
  <si>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</si>
  <si>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</si>
  <si>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</si>
  <si>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</si>
  <si>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</si>
  <si>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</si>
  <si>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</si>
  <si>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</si>
  <si>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</si>
  <si>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</si>
  <si>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</si>
  <si>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</si>
  <si>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</si>
  <si>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</si>
  <si>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</si>
  <si>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</si>
  <si>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</si>
  <si>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</si>
  <si>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</si>
  <si>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</si>
  <si>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</si>
  <si>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</si>
  <si>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</si>
  <si>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</si>
  <si>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</si>
  <si>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</si>
  <si>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</si>
  <si>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</si>
  <si>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</si>
  <si>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</si>
  <si>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</si>
  <si>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</si>
  <si>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</si>
  <si>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</si>
  <si>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</si>
  <si>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</si>
  <si>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</si>
  <si>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</si>
  <si>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</si>
  <si>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</si>
  <si>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</si>
  <si>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</si>
  <si>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</si>
  <si>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</si>
  <si>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</si>
  <si>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</si>
  <si>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</si>
  <si>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</si>
  <si>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</si>
  <si>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</si>
  <si>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</si>
  <si>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</si>
  <si>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</si>
  <si>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</si>
  <si>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</si>
  <si>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</si>
  <si>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</si>
  <si>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</si>
  <si>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</si>
  <si>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</si>
  <si>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</si>
  <si>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</si>
  <si>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</si>
  <si>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</si>
  <si>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</si>
  <si>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</si>
  <si>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</si>
  <si>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</si>
  <si>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</si>
  <si>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</si>
  <si>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</si>
  <si>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</si>
  <si>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</si>
  <si>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</si>
  <si>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</si>
  <si>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</si>
  <si>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</si>
  <si>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</si>
  <si>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</si>
  <si>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</si>
  <si>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</si>
  <si>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</si>
  <si>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</si>
  <si>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</si>
  <si>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</si>
  <si>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</si>
  <si>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</si>
  <si>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</si>
  <si>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</si>
  <si>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</si>
  <si>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</si>
  <si>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</si>
  <si>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</si>
  <si>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</si>
  <si>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</si>
  <si>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</si>
  <si>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</si>
  <si>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</si>
  <si>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</si>
  <si>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</si>
  <si>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</si>
  <si>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</si>
  <si>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</si>
  <si>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</si>
  <si>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</si>
  <si>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</si>
  <si>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</si>
  <si>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</si>
  <si>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</si>
  <si>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</si>
  <si>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</si>
  <si>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</si>
  <si>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</si>
  <si>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</si>
  <si>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</si>
  <si>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</si>
  <si>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</si>
  <si>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</si>
  <si>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</si>
  <si>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</si>
  <si>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</si>
  <si>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</si>
  <si>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</si>
  <si>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</si>
  <si>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</si>
  <si>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</si>
  <si>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</si>
  <si>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</si>
  <si>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</si>
  <si>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</si>
  <si>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</si>
  <si>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</si>
  <si>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</si>
  <si>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</si>
  <si>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</si>
  <si>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</si>
  <si>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</si>
  <si>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</si>
  <si>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</si>
  <si>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</si>
  <si>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</si>
  <si>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</si>
  <si>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</si>
  <si>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</si>
  <si>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</si>
  <si>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</si>
  <si>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</si>
  <si>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</si>
  <si>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</si>
  <si>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</si>
  <si>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</si>
  <si>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</si>
  <si>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</si>
  <si>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</si>
  <si>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</si>
  <si>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</si>
  <si>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</si>
  <si>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</si>
  <si>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</si>
  <si>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</si>
  <si>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</si>
  <si>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</si>
  <si>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</si>
  <si>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</si>
  <si>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</si>
  <si>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</si>
  <si>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</si>
  <si>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</si>
  <si>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</si>
  <si>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</si>
  <si>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</si>
  <si>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</si>
  <si>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</si>
  <si>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</si>
  <si>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</si>
  <si>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</si>
  <si>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</si>
  <si>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</si>
  <si>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</si>
  <si>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</si>
  <si>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</si>
  <si>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</si>
  <si>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</si>
  <si>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</si>
  <si>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</si>
  <si>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</si>
  <si>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</si>
  <si>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</si>
  <si>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</si>
  <si>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</si>
  <si>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</si>
  <si>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</si>
  <si>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</si>
  <si>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</si>
  <si>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</si>
  <si>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</si>
  <si>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</si>
  <si>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</si>
  <si>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</si>
  <si>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</si>
  <si>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</si>
  <si>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</si>
  <si>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</si>
  <si>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</si>
  <si>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</si>
  <si>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</si>
  <si>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</si>
  <si>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</si>
  <si>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</si>
  <si>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</si>
  <si>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</si>
  <si>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</si>
  <si>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</si>
  <si>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</si>
  <si>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</si>
  <si>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</si>
  <si>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</si>
  <si>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</si>
  <si>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</si>
  <si>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</si>
  <si>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</si>
  <si>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</si>
  <si>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</si>
  <si>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</si>
  <si>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</si>
  <si>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</si>
  <si>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</si>
  <si>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</si>
  <si>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</si>
  <si>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</si>
  <si>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</si>
  <si>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</si>
  <si>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</si>
  <si>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</si>
  <si>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</si>
  <si>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</si>
  <si>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</si>
  <si>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</si>
  <si>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</si>
  <si>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</si>
  <si>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</si>
  <si>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</si>
  <si>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</si>
  <si>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</si>
  <si>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</si>
  <si>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</si>
  <si>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</si>
  <si>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</si>
  <si>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</si>
  <si>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</si>
  <si>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</si>
  <si>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</si>
  <si>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</si>
  <si>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</si>
  <si>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</si>
  <si>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</si>
  <si>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</si>
  <si>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</si>
  <si>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</si>
  <si>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</si>
  <si>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</si>
  <si>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</si>
  <si>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</si>
  <si>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</si>
  <si>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</si>
  <si>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</si>
  <si>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</si>
  <si>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</si>
  <si>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</si>
  <si>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</si>
  <si>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</si>
  <si>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</si>
  <si>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</si>
  <si>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</si>
  <si>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</si>
  <si>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</si>
  <si>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</si>
  <si>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</si>
  <si>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</si>
  <si>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</si>
  <si>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</si>
  <si>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</si>
  <si>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</si>
  <si>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</si>
  <si>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</si>
  <si>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</si>
  <si>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</si>
  <si>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</si>
  <si>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</si>
  <si>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</si>
  <si>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</si>
  <si>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</si>
  <si>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</si>
  <si>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</si>
  <si>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</si>
  <si>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</si>
  <si>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</si>
  <si>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</si>
  <si>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</si>
  <si>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</si>
  <si>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</si>
  <si>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</si>
  <si>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</si>
  <si>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</si>
  <si>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</si>
  <si>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</si>
  <si>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</si>
  <si>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</si>
  <si>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</si>
  <si>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</si>
  <si>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</si>
  <si>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</si>
  <si>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</si>
  <si>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</si>
  <si>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</si>
  <si>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</si>
  <si>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</si>
  <si>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</si>
  <si>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</si>
  <si>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</si>
  <si>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</si>
  <si>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</si>
  <si>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</si>
  <si>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</si>
  <si>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</si>
  <si>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</si>
  <si>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</si>
  <si>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</si>
  <si>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</si>
  <si>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</si>
  <si>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</si>
  <si>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</si>
  <si>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</si>
  <si>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</si>
  <si>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</si>
  <si>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</si>
  <si>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</si>
  <si>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</si>
  <si>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</si>
  <si>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</si>
  <si>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</si>
  <si>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</si>
  <si>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</si>
  <si>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</si>
  <si>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</si>
  <si>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</si>
  <si>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</si>
  <si>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</si>
  <si>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</si>
  <si>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</si>
  <si>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</si>
  <si>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</si>
  <si>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</si>
  <si>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</si>
  <si>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</si>
  <si>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</si>
  <si>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</si>
  <si>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</si>
  <si>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</si>
  <si>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</si>
  <si>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</si>
  <si>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</si>
  <si>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</si>
  <si>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</si>
  <si>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</si>
  <si>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</si>
  <si>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</si>
  <si>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</si>
  <si>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</si>
  <si>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</si>
  <si>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</si>
  <si>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</si>
  <si>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</si>
  <si>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</si>
  <si>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</si>
  <si>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</si>
  <si>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</si>
  <si>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</si>
  <si>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</si>
  <si>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</si>
  <si>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</si>
  <si>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</si>
  <si>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</si>
  <si>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</si>
  <si>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</si>
  <si>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</si>
  <si>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</si>
  <si>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</si>
  <si>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</si>
  <si>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</si>
  <si>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</si>
  <si>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</si>
  <si>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</si>
  <si>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</si>
  <si>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</si>
  <si>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</si>
  <si>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</si>
  <si>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</si>
  <si>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</si>
  <si>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</si>
  <si>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</si>
  <si>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</si>
  <si>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</si>
  <si>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</si>
  <si>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</si>
  <si>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</si>
  <si>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</si>
  <si>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</si>
  <si>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</si>
  <si>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</si>
  <si>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</si>
  <si>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</si>
  <si>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</si>
  <si>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</si>
  <si>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</si>
  <si>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</si>
  <si>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</si>
  <si>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</si>
  <si>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</si>
  <si>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</si>
  <si>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</si>
  <si>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</si>
  <si>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</si>
  <si>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</si>
  <si>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</si>
  <si>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</si>
  <si>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</si>
  <si>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</si>
  <si>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</si>
  <si>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</si>
  <si>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</si>
  <si>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</si>
  <si>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</si>
  <si>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</si>
  <si>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</si>
  <si>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</si>
  <si>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</si>
  <si>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</si>
  <si>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</si>
  <si>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</si>
  <si>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</si>
  <si>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</si>
  <si>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</si>
  <si>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</si>
  <si>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</si>
  <si>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</si>
  <si>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</si>
  <si>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</si>
  <si>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</si>
  <si>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</si>
  <si>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</si>
  <si>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</si>
  <si>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</si>
  <si>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</si>
  <si>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</si>
  <si>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</si>
  <si>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</si>
  <si>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</si>
  <si>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</si>
  <si>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</si>
  <si>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</si>
  <si>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</si>
  <si>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</si>
  <si>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</si>
  <si>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</si>
  <si>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</si>
  <si>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</si>
  <si>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</si>
  <si>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</si>
  <si>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</si>
  <si>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</si>
  <si>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</si>
  <si>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</si>
  <si>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</si>
  <si>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</si>
  <si>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</si>
  <si>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</si>
  <si>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</si>
  <si>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</si>
  <si>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</si>
  <si>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</si>
  <si>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</si>
  <si>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</si>
  <si>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</si>
  <si>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</si>
  <si>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</si>
  <si>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</si>
  <si>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</si>
  <si>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</si>
  <si>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</si>
  <si>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</si>
  <si>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</si>
  <si>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</si>
  <si>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</si>
  <si>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</si>
  <si>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</si>
  <si>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</si>
  <si>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</si>
  <si>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</si>
  <si>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</si>
  <si>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</si>
  <si>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</si>
  <si>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</si>
  <si>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</si>
  <si>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</si>
  <si>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</si>
  <si>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</si>
  <si>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</si>
  <si>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</si>
  <si>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</si>
  <si>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</si>
  <si>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</si>
  <si>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</si>
  <si>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</si>
  <si>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</si>
  <si>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</si>
  <si>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</si>
  <si>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</si>
  <si>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</si>
  <si>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</si>
  <si>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</si>
  <si>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</si>
  <si>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</si>
  <si>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</si>
  <si>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</si>
  <si>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</si>
  <si>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</si>
  <si>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</si>
  <si>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</si>
  <si>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</si>
  <si>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</si>
  <si>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</si>
  <si>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</si>
  <si>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</si>
  <si>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</si>
  <si>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</si>
  <si>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</si>
  <si>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</si>
  <si>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</si>
  <si>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</si>
  <si>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</si>
  <si>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</si>
  <si>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</si>
  <si>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</si>
  <si>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</si>
  <si>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</si>
  <si>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</si>
  <si>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</si>
  <si>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</si>
  <si>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</si>
  <si>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</si>
  <si>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</si>
  <si>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</si>
  <si>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</si>
  <si>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</si>
  <si>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</si>
  <si>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</si>
  <si>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</si>
  <si>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</si>
  <si>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</si>
  <si>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</si>
  <si>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</si>
  <si>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</si>
  <si>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</si>
  <si>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</si>
  <si>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</si>
  <si>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</si>
  <si>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</si>
  <si>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</si>
  <si>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</si>
  <si>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</si>
  <si>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</si>
  <si>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</si>
  <si>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</si>
  <si>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</si>
  <si>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</si>
  <si>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</si>
  <si>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</si>
  <si>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</si>
  <si>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</si>
  <si>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</si>
  <si>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</si>
  <si>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</si>
  <si>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</si>
  <si>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</si>
  <si>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</si>
  <si>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</si>
  <si>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</si>
  <si>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</si>
  <si>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</si>
  <si>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</si>
  <si>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</si>
  <si>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</si>
  <si>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</si>
  <si>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</si>
  <si>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</si>
  <si>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</si>
  <si>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</si>
  <si>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</si>
  <si>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</si>
  <si>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</si>
  <si>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</si>
  <si>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</si>
  <si>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</si>
  <si>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</si>
  <si>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</si>
  <si>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</si>
  <si>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</si>
  <si>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</si>
  <si>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</si>
  <si>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</si>
  <si>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</si>
  <si>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</si>
  <si>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</si>
  <si>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</si>
  <si>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</si>
  <si>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</si>
  <si>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</si>
  <si>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</si>
  <si>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</si>
  <si>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</si>
  <si>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</si>
  <si>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</si>
  <si>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</si>
  <si>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</si>
  <si>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</si>
  <si>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</si>
  <si>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</si>
  <si>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</si>
  <si>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</si>
  <si>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</si>
  <si>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</si>
  <si>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</si>
  <si>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</si>
  <si>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</si>
  <si>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</si>
  <si>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</si>
  <si>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</si>
  <si>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</si>
  <si>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</si>
  <si>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</si>
  <si>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</si>
  <si>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</si>
  <si>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</si>
  <si>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</si>
  <si>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</si>
  <si>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</si>
  <si>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</si>
  <si>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</si>
  <si>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</si>
  <si>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</si>
  <si>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</si>
  <si>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</si>
  <si>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</si>
  <si>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</si>
  <si>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</si>
  <si>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</si>
  <si>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</si>
  <si>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</si>
  <si>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</si>
  <si>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</si>
  <si>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</si>
  <si>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</si>
  <si>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</si>
  <si>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</si>
  <si>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</si>
  <si>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</si>
  <si>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</si>
  <si>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</si>
  <si>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</si>
  <si>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</si>
  <si>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</si>
  <si>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</si>
  <si>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</si>
  <si>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</si>
  <si>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</si>
  <si>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</si>
  <si>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</si>
  <si>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</si>
  <si>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</si>
  <si>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</si>
  <si>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</si>
  <si>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</si>
  <si>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</si>
  <si>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</si>
  <si>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</si>
  <si>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</si>
  <si>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</si>
  <si>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</si>
  <si>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</si>
  <si>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</si>
  <si>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</si>
  <si>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</si>
  <si>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</si>
  <si>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</si>
  <si>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</si>
  <si>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</si>
  <si>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</si>
  <si>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</si>
  <si>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</si>
  <si>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</si>
  <si>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</si>
  <si>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</si>
  <si>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</si>
  <si>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</si>
  <si>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</si>
  <si>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</si>
  <si>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</si>
  <si>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</si>
  <si>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</si>
  <si>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</si>
  <si>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</si>
  <si>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</si>
  <si>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</si>
  <si>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</si>
  <si>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</si>
  <si>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</si>
  <si>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</si>
  <si>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</si>
  <si>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</si>
  <si>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</si>
  <si>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</si>
  <si>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</si>
  <si>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</si>
  <si>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</si>
  <si>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</si>
  <si>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</si>
  <si>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</si>
  <si>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</si>
  <si>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</si>
  <si>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</si>
  <si>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</si>
  <si>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</si>
  <si>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</si>
  <si>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</si>
  <si>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</si>
  <si>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</si>
  <si>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</si>
  <si>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</si>
  <si>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</si>
  <si>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</si>
  <si>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</si>
  <si>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</si>
  <si>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</si>
  <si>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</si>
  <si>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</si>
  <si>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</si>
  <si>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</si>
  <si>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</si>
  <si>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</si>
  <si>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</si>
  <si>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</si>
  <si>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</si>
  <si>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</si>
  <si>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</si>
  <si>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</si>
  <si>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</si>
  <si>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</si>
  <si>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</si>
  <si>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</si>
  <si>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</si>
  <si>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</si>
  <si>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</si>
  <si>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</si>
  <si>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</si>
  <si>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</si>
  <si>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</si>
  <si>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</si>
  <si>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</si>
  <si>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</si>
  <si>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</si>
  <si>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</si>
  <si>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</si>
  <si>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</si>
  <si>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</si>
  <si>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</si>
  <si>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</si>
  <si>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</si>
  <si>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</si>
  <si>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</si>
  <si>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</si>
  <si>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</si>
  <si>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</si>
  <si>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</si>
  <si>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</si>
  <si>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</si>
  <si>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</si>
  <si>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</si>
  <si>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</si>
  <si>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</si>
  <si>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</si>
  <si>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</si>
  <si>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</si>
  <si>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</si>
  <si>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</si>
  <si>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</si>
  <si>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</si>
  <si>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</si>
  <si>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</si>
  <si>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</si>
  <si>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</si>
  <si>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</si>
  <si>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</si>
  <si>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</si>
  <si>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</si>
  <si>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</si>
  <si>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</si>
  <si>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</si>
  <si>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</si>
  <si>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</si>
  <si>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</si>
  <si>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</si>
  <si>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</si>
  <si>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</si>
  <si>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</si>
  <si>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</si>
  <si>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</si>
  <si>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</si>
  <si>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</si>
  <si>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</si>
  <si>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</si>
  <si>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</si>
  <si>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</si>
  <si>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</si>
  <si>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</si>
  <si>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</si>
  <si>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</si>
  <si>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</si>
  <si>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</si>
  <si>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</si>
  <si>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</si>
  <si>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</si>
  <si>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</si>
  <si>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</si>
  <si>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</si>
  <si>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</si>
  <si>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</si>
  <si>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</si>
  <si>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</si>
  <si>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</si>
  <si>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</si>
  <si>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</si>
  <si>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</si>
  <si>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</si>
  <si>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</si>
  <si>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</si>
  <si>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</si>
  <si>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</si>
  <si>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</si>
  <si>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</si>
  <si>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</si>
  <si>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</si>
  <si>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</si>
  <si>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</si>
  <si>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</si>
  <si>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</si>
  <si>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</si>
  <si>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</si>
  <si>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</si>
  <si>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</si>
  <si>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</si>
  <si>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</si>
  <si>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</si>
  <si>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</si>
  <si>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</si>
  <si>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</si>
  <si>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</si>
  <si>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</si>
  <si>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</si>
  <si>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</si>
  <si>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</si>
  <si>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</si>
  <si>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</si>
  <si>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</si>
  <si>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</si>
  <si>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</si>
  <si>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</si>
  <si>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</si>
  <si>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</si>
  <si>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</si>
  <si>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</si>
  <si>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</si>
  <si>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</si>
  <si>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</si>
  <si>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</si>
  <si>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</si>
  <si>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</si>
  <si>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</si>
  <si>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</si>
  <si>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</si>
  <si>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</si>
  <si>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</si>
  <si>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</si>
  <si>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</si>
  <si>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</si>
  <si>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</si>
  <si>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</si>
  <si>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</si>
  <si>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</si>
  <si>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</si>
  <si>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</si>
  <si>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</si>
  <si>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</si>
  <si>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</si>
  <si>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</si>
  <si>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</si>
  <si>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</si>
  <si>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</si>
  <si>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</si>
  <si>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</si>
  <si>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</si>
  <si>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</si>
  <si>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</si>
  <si>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</si>
  <si>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</si>
  <si>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</si>
  <si>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</si>
  <si>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</si>
  <si>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</si>
  <si>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</si>
  <si>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</si>
  <si>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</si>
  <si>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</si>
  <si>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</si>
  <si>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</si>
  <si>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</si>
  <si>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</si>
  <si>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</si>
  <si>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</si>
  <si>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</si>
  <si>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</si>
  <si>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</si>
  <si>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</si>
  <si>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</si>
  <si>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</si>
  <si>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</si>
  <si>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</si>
  <si>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</si>
  <si>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</si>
  <si>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</si>
  <si>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</si>
  <si>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</si>
  <si>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</si>
  <si>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</si>
  <si>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</si>
  <si>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</si>
  <si>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</si>
  <si>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</si>
  <si>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</si>
  <si>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</si>
  <si>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</si>
  <si>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</si>
  <si>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</si>
  <si>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</si>
  <si>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</si>
  <si>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</si>
  <si>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</si>
  <si>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</si>
  <si>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</si>
  <si>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</si>
  <si>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</si>
  <si>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</si>
  <si>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</si>
  <si>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</si>
  <si>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</si>
  <si>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</si>
  <si>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</si>
  <si>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</si>
  <si>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</si>
  <si>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</si>
  <si>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</si>
  <si>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</si>
  <si>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</si>
  <si>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</si>
  <si>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</si>
  <si>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</si>
  <si>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</si>
  <si>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</si>
  <si>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</si>
  <si>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</si>
  <si>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</si>
  <si>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</si>
  <si>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</si>
  <si>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</si>
  <si>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</si>
  <si>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</si>
  <si>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</si>
  <si>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</si>
  <si>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</si>
  <si>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</si>
  <si>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</si>
  <si>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</si>
  <si>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</si>
  <si>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</si>
  <si>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</si>
  <si>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</si>
  <si>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</si>
  <si>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</si>
  <si>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</si>
  <si>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</si>
  <si>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</si>
  <si>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</si>
  <si>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</si>
  <si>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</si>
  <si>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</si>
  <si>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</si>
  <si>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</si>
  <si>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</si>
  <si>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</si>
  <si>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</si>
  <si>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</si>
  <si>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</si>
  <si>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</si>
  <si>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</si>
  <si>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</si>
  <si>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</si>
  <si>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</si>
  <si>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</si>
  <si>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</si>
  <si>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</si>
  <si>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</si>
  <si>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</si>
  <si>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</si>
  <si>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</si>
  <si>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</si>
  <si>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</si>
  <si>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</si>
  <si>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</si>
  <si>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</si>
  <si>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</si>
  <si>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</si>
  <si>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</si>
  <si>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</si>
  <si>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</si>
  <si>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</si>
  <si>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</si>
  <si>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</si>
  <si>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</si>
  <si>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</si>
  <si>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</si>
  <si>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</si>
  <si>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</si>
  <si>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</si>
  <si>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</si>
  <si>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</si>
  <si>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</si>
  <si>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</si>
  <si>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</si>
  <si>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</si>
  <si>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</si>
  <si>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</si>
  <si>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</si>
  <si>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</si>
  <si>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</si>
  <si>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</si>
  <si>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</si>
  <si>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</si>
  <si>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</si>
  <si>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</si>
  <si>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</si>
  <si>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</si>
  <si>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</si>
  <si>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</si>
  <si>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</si>
  <si>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</si>
  <si>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</si>
  <si>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</si>
  <si>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</si>
  <si>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</si>
  <si>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</si>
  <si>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</si>
  <si>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</si>
  <si>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</si>
  <si>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</si>
  <si>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</si>
  <si>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</si>
  <si>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</si>
  <si>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</si>
  <si>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</si>
  <si>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</si>
  <si>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</si>
  <si>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</si>
  <si>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</si>
  <si>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</si>
  <si>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</si>
  <si>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</si>
  <si>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</si>
  <si>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</si>
  <si>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</si>
  <si>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</si>
  <si>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</si>
  <si>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</si>
  <si>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</si>
  <si>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</si>
  <si>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</si>
  <si>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</si>
  <si>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</si>
  <si>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</si>
  <si>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</si>
  <si>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</si>
  <si>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</si>
  <si>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</si>
  <si>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</si>
  <si>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</si>
  <si>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</si>
  <si>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</si>
  <si>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</si>
  <si>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</si>
  <si>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</si>
  <si>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</si>
  <si>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</si>
  <si>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</si>
  <si>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</si>
  <si>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</si>
  <si>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</si>
  <si>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</si>
  <si>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</si>
  <si>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</si>
  <si>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</si>
  <si>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</si>
  <si>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</si>
  <si>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</si>
  <si>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</si>
  <si>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</si>
  <si>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</si>
  <si>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</si>
  <si>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</si>
  <si>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</si>
  <si>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</si>
  <si>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</si>
  <si>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</si>
  <si>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</si>
  <si>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</si>
  <si>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</si>
  <si>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</si>
  <si>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</si>
  <si>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</si>
  <si>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</si>
  <si>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</si>
  <si>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</si>
  <si>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</si>
  <si>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</si>
  <si>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</si>
  <si>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</si>
  <si>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</si>
  <si>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</si>
  <si>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</si>
  <si>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</si>
  <si>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</si>
  <si>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</si>
  <si>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</si>
  <si>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</si>
  <si>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</si>
  <si>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</si>
  <si>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</si>
  <si>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</si>
  <si>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</si>
  <si>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</si>
  <si>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</si>
  <si>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</si>
  <si>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</si>
  <si>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</si>
  <si>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</si>
  <si>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</si>
  <si>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</si>
  <si>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</si>
  <si>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</si>
  <si>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</si>
  <si>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</si>
  <si>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</si>
  <si>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</si>
  <si>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</si>
  <si>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</si>
  <si>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</si>
  <si>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</si>
  <si>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</si>
  <si>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</si>
  <si>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</si>
  <si>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</si>
  <si>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</si>
  <si>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</si>
  <si>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</si>
  <si>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</si>
  <si>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</si>
  <si>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</si>
  <si>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</si>
  <si>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</si>
  <si>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</si>
  <si>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</si>
  <si>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</si>
  <si>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</si>
  <si>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</si>
  <si>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</si>
  <si>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</si>
  <si>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</si>
  <si>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</si>
  <si>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</si>
  <si>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</si>
  <si>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</si>
  <si>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</si>
  <si>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</si>
  <si>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</si>
  <si>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</si>
  <si>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</si>
  <si>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</si>
  <si>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</si>
  <si>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</si>
  <si>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</si>
  <si>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</si>
  <si>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</si>
  <si>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</si>
  <si>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</si>
  <si>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</si>
  <si>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</si>
  <si>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</si>
  <si>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</si>
  <si>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</si>
  <si>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</si>
  <si>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</si>
  <si>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</si>
  <si>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</si>
  <si>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</si>
  <si>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</si>
  <si>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</si>
  <si>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</si>
  <si>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</si>
  <si>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</si>
  <si>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</si>
  <si>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</si>
  <si>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</si>
  <si>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</si>
  <si>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</si>
  <si>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</si>
  <si>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</si>
  <si>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</si>
  <si>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</si>
  <si>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</si>
  <si>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</si>
  <si>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</si>
  <si>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</si>
  <si>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</si>
  <si>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</si>
  <si>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</si>
  <si>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</si>
  <si>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</si>
  <si>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</si>
  <si>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</si>
  <si>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</si>
  <si>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</si>
  <si>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</si>
  <si>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</si>
  <si>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</si>
  <si>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</si>
  <si>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</si>
  <si>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</si>
  <si>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</si>
  <si>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</si>
  <si>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</si>
  <si>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</si>
  <si>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</si>
  <si>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</si>
  <si>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</si>
  <si>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</si>
  <si>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</si>
  <si>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</si>
  <si>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</si>
  <si>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</si>
  <si>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</si>
  <si>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</si>
  <si>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</si>
  <si>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</si>
  <si>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</si>
  <si>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</si>
  <si>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</si>
  <si>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</si>
  <si>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</si>
  <si>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</si>
  <si>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</si>
  <si>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</si>
  <si>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</si>
  <si>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</si>
  <si>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</si>
  <si>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</si>
  <si>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</si>
  <si>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</si>
  <si>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</si>
  <si>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</si>
  <si>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</si>
  <si>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</si>
  <si>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</si>
  <si>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</si>
  <si>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</si>
  <si>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</si>
  <si>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</si>
  <si>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</si>
  <si>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</si>
  <si>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</si>
  <si>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</si>
  <si>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</si>
  <si>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</si>
  <si>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</si>
  <si>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</si>
  <si>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</si>
  <si>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</si>
  <si>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</si>
  <si>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</si>
  <si>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</si>
  <si>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</si>
  <si>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</si>
  <si>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</si>
  <si>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</si>
  <si>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</si>
  <si>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</si>
  <si>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</si>
  <si>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</si>
  <si>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</si>
  <si>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</si>
  <si>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</si>
  <si>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</si>
  <si>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</si>
  <si>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</si>
  <si>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</si>
  <si>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</si>
  <si>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</si>
  <si>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</si>
  <si>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</si>
  <si>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</si>
  <si>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</si>
  <si>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</si>
  <si>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</si>
  <si>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</si>
  <si>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</si>
  <si>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</si>
  <si>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</si>
  <si>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</si>
  <si>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</si>
  <si>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</si>
  <si>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</si>
  <si>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</si>
  <si>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</si>
  <si>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</si>
  <si>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</si>
  <si>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</si>
  <si>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</si>
  <si>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</si>
  <si>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</si>
  <si>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</si>
  <si>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</si>
  <si>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</si>
  <si>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</si>
  <si>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</si>
  <si>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</si>
  <si>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</si>
  <si>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</si>
  <si>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</si>
  <si>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</si>
  <si>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</si>
  <si>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</si>
  <si>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</si>
  <si>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</si>
  <si>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</si>
  <si>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</si>
  <si>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</si>
  <si>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</si>
  <si>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</si>
  <si>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</si>
  <si>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</si>
  <si>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</si>
  <si>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</si>
  <si>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</si>
  <si>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</si>
  <si>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</si>
  <si>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</si>
  <si>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</si>
  <si>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</si>
  <si>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</si>
  <si>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</si>
  <si>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</si>
  <si>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</si>
  <si>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</si>
  <si>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</si>
  <si>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</si>
  <si>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</si>
  <si>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</si>
  <si>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</si>
  <si>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</si>
  <si>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</si>
  <si>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</si>
  <si>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</si>
  <si>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</si>
  <si>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</si>
  <si>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</si>
  <si>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</si>
  <si>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</si>
  <si>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</si>
  <si>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</si>
  <si>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</si>
  <si>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</si>
  <si>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</si>
  <si>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</si>
  <si>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</si>
  <si>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</si>
  <si>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</si>
  <si>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</si>
  <si>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</si>
  <si>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</si>
  <si>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</si>
  <si>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</si>
  <si>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</si>
  <si>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</si>
  <si>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</si>
  <si>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</si>
  <si>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</si>
  <si>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</si>
  <si>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</si>
  <si>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</si>
  <si>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</si>
  <si>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</si>
  <si>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</si>
  <si>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</si>
  <si>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</si>
  <si>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</si>
  <si>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</si>
  <si>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</si>
  <si>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</si>
  <si>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</si>
  <si>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</si>
  <si>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</si>
  <si>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</si>
  <si>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</si>
  <si>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</si>
  <si>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</si>
  <si>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</si>
  <si>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</si>
  <si>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</si>
  <si>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</si>
  <si>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</si>
  <si>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</si>
  <si>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</si>
  <si>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</si>
  <si>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</si>
  <si>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</si>
  <si>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</si>
  <si>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</si>
  <si>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</si>
  <si>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</si>
  <si>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</si>
  <si>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</si>
  <si>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</si>
  <si>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</si>
  <si>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</si>
  <si>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</si>
  <si>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</si>
  <si>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</si>
  <si>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</si>
  <si>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</si>
  <si>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</si>
  <si>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</si>
  <si>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</si>
  <si>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</si>
  <si>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</si>
  <si>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</si>
  <si>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</si>
  <si>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</si>
  <si>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</si>
  <si>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</si>
  <si>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</si>
  <si>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</si>
  <si>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</si>
  <si>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</si>
  <si>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</si>
  <si>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</si>
  <si>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</si>
  <si>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</si>
  <si>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</si>
  <si>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</si>
  <si>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</si>
  <si>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</si>
  <si>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</si>
  <si>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</si>
  <si>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</si>
  <si>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</si>
  <si>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</si>
  <si>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</si>
  <si>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</si>
  <si>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</si>
  <si>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</si>
  <si>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</si>
  <si>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</si>
  <si>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</si>
  <si>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</si>
  <si>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</si>
  <si>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</si>
  <si>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</si>
  <si>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</si>
  <si>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</si>
  <si>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</si>
  <si>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</si>
  <si>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</si>
  <si>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</si>
  <si>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</si>
  <si>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</si>
  <si>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</si>
  <si>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</si>
  <si>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</si>
  <si>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</si>
  <si>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</si>
  <si>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</si>
  <si>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</si>
  <si>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</si>
  <si>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</si>
  <si>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</si>
  <si>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</si>
  <si>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</si>
  <si>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</si>
  <si>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</si>
  <si>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</si>
  <si>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</si>
  <si>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</si>
  <si>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</si>
  <si>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</si>
  <si>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</si>
  <si>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</si>
  <si>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</si>
  <si>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</si>
  <si>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</si>
  <si>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</si>
  <si>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</si>
  <si>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</si>
  <si>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</si>
  <si>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</si>
  <si>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</si>
  <si>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</si>
  <si>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</si>
  <si>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</si>
  <si>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</si>
  <si>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</si>
  <si>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</si>
  <si>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</si>
  <si>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</si>
  <si>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</si>
  <si>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</si>
  <si>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</si>
  <si>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</si>
  <si>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</si>
  <si>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</si>
  <si>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</si>
  <si>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</si>
  <si>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</si>
  <si>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</si>
  <si>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</si>
  <si>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</si>
  <si>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</si>
  <si>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</si>
  <si>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</si>
  <si>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</si>
  <si>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</si>
  <si>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</si>
  <si>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</si>
  <si>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</si>
  <si>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</si>
  <si>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</si>
  <si>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</si>
  <si>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</si>
  <si>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</si>
  <si>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</si>
  <si>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</si>
  <si>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</si>
  <si>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</si>
  <si>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</si>
  <si>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</si>
  <si>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</si>
  <si>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</si>
  <si>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</si>
  <si>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</si>
  <si>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</si>
  <si>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</si>
  <si>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</si>
  <si>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</si>
  <si>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</si>
  <si>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</si>
  <si>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</si>
  <si>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</si>
  <si>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</si>
  <si>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</si>
  <si>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</si>
  <si>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</si>
  <si>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</si>
  <si>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</si>
  <si>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</si>
  <si>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</si>
  <si>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</si>
  <si>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</si>
  <si>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</si>
  <si>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</si>
  <si>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</si>
  <si>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</si>
  <si>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</si>
  <si>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</si>
  <si>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</si>
  <si>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</si>
  <si>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</si>
  <si>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</si>
  <si>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</si>
  <si>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</si>
  <si>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</si>
  <si>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</si>
  <si>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</si>
  <si>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</si>
  <si>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</si>
  <si>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</si>
  <si>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</si>
  <si>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</si>
  <si>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</si>
  <si>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</si>
  <si>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</si>
  <si>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</si>
  <si>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</si>
  <si>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</si>
  <si>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</si>
  <si>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</si>
  <si>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</si>
  <si>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</si>
  <si>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</si>
  <si>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</si>
  <si>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</si>
  <si>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</si>
  <si>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</si>
  <si>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</si>
  <si>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</si>
  <si>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</si>
  <si>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</si>
  <si>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</si>
  <si>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</si>
  <si>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</si>
  <si>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</si>
  <si>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</si>
  <si>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</si>
  <si>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</si>
  <si>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</si>
  <si>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</si>
  <si>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</si>
  <si>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</si>
  <si>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</si>
  <si>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</si>
  <si>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</si>
  <si>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</si>
  <si>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</si>
  <si>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</si>
  <si>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</si>
  <si>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</si>
  <si>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</si>
  <si>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</si>
  <si>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</si>
  <si>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</si>
  <si>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</si>
  <si>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</si>
  <si>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</si>
  <si>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</si>
  <si>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</si>
  <si>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</si>
  <si>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</si>
  <si>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</si>
  <si>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</si>
  <si>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</si>
  <si>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</si>
  <si>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</si>
  <si>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</si>
  <si>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</si>
  <si>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</si>
  <si>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</si>
  <si>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</si>
  <si>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</si>
  <si>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</si>
  <si>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</si>
  <si>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</si>
  <si>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</si>
  <si>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</si>
  <si>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</si>
  <si>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</si>
  <si>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</si>
  <si>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</si>
  <si>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</si>
  <si>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</si>
  <si>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</si>
  <si>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</si>
  <si>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</si>
  <si>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</si>
  <si>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</si>
  <si>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</si>
  <si>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</si>
  <si>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</si>
  <si>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</si>
  <si>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</si>
  <si>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</si>
  <si>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</si>
  <si>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</si>
  <si>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</si>
  <si>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</si>
  <si>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</si>
  <si>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</si>
  <si>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</si>
  <si>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</si>
  <si>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</si>
  <si>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</si>
  <si>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</si>
  <si>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</si>
  <si>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</si>
  <si>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</si>
  <si>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</si>
  <si>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</si>
  <si>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</si>
  <si>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</si>
  <si>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</si>
  <si>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</si>
  <si>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</si>
  <si>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</si>
  <si>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</si>
  <si>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</si>
  <si>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</si>
  <si>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</si>
  <si>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</si>
  <si>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</si>
  <si>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</si>
  <si>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</si>
  <si>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</si>
  <si>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</si>
  <si>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</si>
  <si>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</si>
  <si>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</si>
  <si>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</si>
  <si>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</si>
  <si>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</si>
  <si>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</si>
  <si>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</si>
  <si>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</si>
  <si>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</si>
  <si>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</si>
  <si>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</si>
  <si>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</si>
  <si>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</si>
  <si>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</si>
  <si>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</si>
  <si>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</si>
  <si>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</si>
  <si>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</si>
  <si>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</si>
  <si>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</si>
  <si>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</si>
  <si>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</si>
  <si>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</si>
  <si>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</si>
  <si>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</si>
  <si>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</si>
  <si>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</si>
  <si>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</si>
  <si>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</si>
  <si>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</si>
  <si>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</si>
  <si>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</si>
  <si>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</si>
  <si>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</si>
  <si>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</si>
  <si>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</si>
  <si>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</si>
  <si>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</si>
  <si>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</si>
  <si>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</si>
  <si>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</si>
  <si>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</si>
  <si>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</si>
  <si>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</si>
  <si>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</si>
  <si>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</si>
  <si>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</si>
  <si>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</si>
  <si>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</si>
  <si>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</si>
  <si>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</si>
  <si>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</si>
  <si>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</si>
  <si>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</si>
  <si>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</si>
  <si>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</si>
  <si>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</si>
  <si>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</si>
  <si>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</si>
  <si>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</si>
  <si>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</si>
  <si>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</si>
  <si>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</si>
  <si>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</si>
  <si>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</si>
  <si>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</si>
  <si>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</si>
  <si>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</si>
  <si>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</si>
  <si>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</si>
  <si>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</si>
  <si>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</si>
  <si>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</si>
  <si>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</si>
  <si>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</si>
  <si>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</si>
  <si>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</si>
  <si>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</si>
  <si>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</si>
  <si>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</si>
  <si>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</si>
  <si>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</si>
  <si>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</si>
  <si>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</si>
  <si>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</si>
  <si>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</si>
  <si>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</si>
  <si>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</si>
  <si>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</si>
  <si>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</si>
  <si>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</si>
  <si>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</si>
  <si>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</si>
  <si>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</si>
  <si>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</si>
  <si>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</si>
  <si>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</si>
  <si>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</si>
  <si>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</si>
  <si>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</si>
  <si>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</si>
  <si>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</si>
  <si>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</si>
  <si>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</si>
  <si>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</si>
  <si>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</si>
  <si>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</si>
  <si>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</si>
  <si>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</si>
  <si>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</si>
  <si>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</si>
  <si>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</si>
  <si>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</si>
  <si>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</si>
  <si>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</si>
  <si>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</si>
  <si>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</si>
  <si>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</si>
  <si>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</si>
  <si>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</si>
  <si>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</si>
  <si>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</si>
  <si>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</si>
  <si>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</si>
  <si>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</si>
  <si>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</si>
  <si>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</si>
  <si>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</si>
  <si>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</si>
  <si>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</si>
  <si>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</si>
  <si>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</si>
  <si>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</si>
  <si>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</si>
  <si>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</si>
  <si>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</si>
  <si>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</si>
  <si>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</si>
  <si>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</si>
  <si>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</si>
  <si>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</si>
  <si>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</si>
  <si>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</si>
  <si>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</si>
  <si>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</si>
  <si>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</si>
  <si>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</si>
  <si>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</si>
  <si>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</si>
  <si>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</si>
  <si>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</si>
  <si>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</si>
  <si>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</si>
  <si>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</si>
  <si>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</si>
  <si>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</si>
  <si>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</si>
  <si>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</si>
  <si>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</si>
  <si>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</si>
  <si>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</si>
  <si>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</si>
  <si>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</si>
  <si>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</si>
  <si>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</si>
  <si>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</si>
  <si>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</si>
  <si>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</si>
  <si>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</si>
  <si>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</si>
  <si>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</si>
  <si>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</si>
  <si>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</si>
  <si>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</si>
  <si>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</si>
  <si>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</si>
  <si>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</si>
  <si>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</si>
  <si>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</si>
  <si>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</si>
  <si>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</si>
  <si>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</si>
  <si>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</si>
  <si>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</si>
  <si>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</si>
  <si>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</si>
  <si>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</si>
  <si>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</si>
  <si>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</si>
  <si>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</si>
  <si>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</si>
  <si>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</si>
  <si>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</si>
  <si>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</si>
  <si>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</si>
  <si>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</si>
  <si>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</si>
  <si>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</si>
  <si>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</si>
  <si>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</si>
  <si>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</si>
  <si>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</si>
  <si>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</si>
  <si>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</si>
  <si>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</si>
  <si>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</si>
  <si>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</si>
  <si>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</si>
  <si>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</si>
  <si>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</si>
  <si>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</si>
  <si>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</si>
  <si>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</si>
  <si>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</si>
  <si>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</si>
  <si>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</si>
  <si>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</si>
  <si>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</si>
  <si>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</si>
  <si>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</si>
  <si>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</si>
  <si>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</si>
  <si>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</si>
  <si>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</si>
  <si>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</si>
  <si>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</si>
  <si>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</si>
  <si>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</si>
  <si>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</si>
  <si>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</si>
  <si>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</si>
  <si>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</si>
  <si>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</si>
  <si>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</si>
  <si>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</si>
  <si>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</si>
  <si>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</si>
  <si>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</si>
  <si>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</si>
  <si>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</si>
  <si>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</si>
  <si>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</si>
  <si>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</si>
  <si>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</si>
  <si>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</si>
  <si>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</si>
  <si>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</si>
  <si>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</si>
  <si>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</si>
  <si>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</si>
  <si>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</si>
  <si>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</si>
  <si>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</si>
  <si>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</si>
  <si>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</si>
  <si>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</si>
  <si>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</si>
  <si>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</si>
  <si>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</si>
  <si>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</si>
  <si>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</si>
  <si>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</si>
  <si>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</si>
  <si>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</si>
  <si>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</si>
  <si>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</si>
  <si>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</si>
  <si>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</si>
  <si>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</si>
  <si>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</si>
  <si>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</si>
  <si>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</si>
  <si>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</si>
  <si>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</si>
  <si>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</si>
  <si>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</si>
  <si>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</si>
  <si>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</si>
  <si>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</si>
  <si>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</si>
  <si>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</si>
  <si>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</si>
  <si>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</si>
  <si>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</si>
  <si>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</si>
  <si>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</si>
  <si>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</si>
  <si>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</si>
  <si>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</si>
  <si>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</si>
  <si>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</si>
  <si>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</si>
  <si>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</si>
  <si>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</si>
  <si>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</si>
  <si>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</si>
  <si>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</si>
  <si>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</si>
  <si>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</si>
  <si>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</si>
  <si>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</si>
  <si>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</si>
  <si>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</si>
  <si>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</si>
  <si>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</si>
  <si>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</si>
  <si>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</si>
  <si>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</si>
  <si>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</si>
  <si>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</si>
  <si>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</si>
  <si>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</si>
  <si>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</si>
  <si>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</si>
  <si>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</si>
  <si>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</si>
  <si>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</si>
  <si>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</si>
  <si>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</si>
  <si>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</si>
  <si>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</si>
  <si>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</si>
  <si>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</si>
  <si>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</si>
  <si>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</si>
  <si>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</si>
  <si>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</si>
  <si>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</si>
  <si>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</si>
  <si>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</si>
  <si>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</si>
  <si>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</si>
  <si>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</si>
  <si>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</si>
  <si>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</si>
  <si>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</si>
  <si>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</si>
  <si>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</si>
  <si>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</si>
  <si>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</si>
  <si>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</si>
  <si>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</si>
  <si>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</si>
  <si>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</si>
  <si>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</si>
  <si>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</si>
  <si>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</si>
  <si>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</si>
  <si>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</si>
  <si>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</si>
  <si>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</si>
  <si>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</si>
  <si>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</si>
  <si>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</si>
  <si>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</si>
  <si>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</si>
  <si>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</si>
  <si>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</si>
  <si>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</si>
  <si>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</si>
  <si>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</si>
  <si>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</si>
  <si>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</si>
  <si>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</si>
  <si>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</si>
  <si>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</si>
  <si>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</si>
  <si>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</si>
  <si>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</si>
  <si>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</si>
  <si>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</si>
  <si>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</si>
  <si>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</si>
  <si>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</si>
  <si>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</si>
  <si>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</si>
  <si>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</si>
  <si>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</si>
  <si>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</si>
  <si>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</si>
  <si>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</si>
  <si>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</si>
  <si>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</si>
  <si>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</si>
  <si>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</si>
  <si>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</si>
  <si>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</si>
  <si>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</si>
  <si>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</si>
  <si>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</si>
  <si>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</si>
  <si>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</si>
  <si>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</si>
  <si>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</si>
  <si>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</si>
  <si>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</si>
  <si>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</si>
  <si>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</si>
  <si>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</si>
  <si>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</si>
  <si>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</si>
  <si>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</si>
  <si>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</si>
  <si>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</si>
  <si>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</si>
  <si>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</si>
  <si>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</si>
  <si>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</si>
  <si>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</si>
  <si>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</si>
  <si>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</si>
  <si>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</si>
  <si>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</si>
  <si>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</si>
  <si>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</si>
  <si>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</si>
  <si>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</si>
  <si>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</si>
  <si>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</si>
  <si>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</si>
  <si>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</si>
  <si>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</si>
  <si>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</si>
  <si>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</si>
  <si>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</si>
  <si>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</si>
  <si>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</si>
  <si>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</si>
  <si>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</si>
  <si>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</si>
  <si>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</si>
  <si>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</si>
  <si>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</si>
  <si>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</si>
  <si>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</si>
  <si>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</si>
  <si>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</si>
  <si>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</si>
  <si>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</si>
  <si>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</si>
  <si>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</si>
  <si>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</si>
  <si>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</si>
  <si>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</si>
  <si>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</si>
  <si>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</si>
  <si>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</si>
  <si>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</si>
  <si>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</si>
  <si>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</si>
  <si>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</si>
  <si>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</si>
  <si>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</si>
  <si>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</si>
  <si>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</si>
  <si>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</si>
  <si>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</si>
  <si>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</si>
  <si>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</si>
  <si>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</si>
  <si>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</si>
  <si>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</si>
  <si>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</si>
  <si>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</si>
  <si>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</si>
  <si>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</si>
  <si>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</si>
  <si>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</si>
  <si>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</si>
  <si>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</si>
  <si>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</si>
  <si>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</si>
  <si>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</si>
  <si>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</si>
  <si>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</si>
  <si>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</si>
  <si>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</si>
  <si>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</si>
  <si>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</si>
  <si>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</si>
  <si>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</si>
  <si>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</si>
  <si>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</si>
  <si>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</si>
  <si>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</si>
  <si>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</si>
  <si>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</si>
  <si>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</si>
  <si>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</si>
  <si>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</si>
  <si>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</si>
  <si>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</si>
  <si>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</si>
  <si>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</si>
  <si>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</si>
  <si>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</si>
  <si>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</si>
  <si>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</si>
  <si>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</si>
  <si>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</si>
  <si>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</si>
  <si>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</si>
  <si>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</si>
  <si>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</si>
  <si>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</si>
  <si>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</si>
  <si>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</si>
  <si>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</si>
  <si>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</si>
  <si>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</si>
  <si>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</si>
  <si>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</si>
  <si>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</si>
  <si>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</si>
  <si>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</si>
  <si>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</si>
  <si>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</si>
  <si>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</si>
  <si>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</si>
  <si>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</si>
  <si>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</si>
  <si>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</si>
  <si>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</si>
  <si>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</si>
  <si>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</si>
  <si>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</si>
  <si>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</si>
  <si>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</si>
  <si>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</si>
  <si>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</si>
  <si>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</si>
  <si>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</si>
  <si>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</si>
  <si>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</si>
  <si>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</si>
  <si>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</si>
  <si>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</si>
  <si>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</si>
  <si>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</si>
  <si>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</si>
  <si>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</si>
  <si>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</si>
  <si>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</si>
  <si>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</si>
  <si>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</si>
  <si>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</si>
  <si>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</si>
  <si>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</si>
  <si>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</si>
  <si>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</si>
  <si>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</si>
  <si>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</si>
  <si>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</si>
  <si>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</si>
  <si>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</si>
  <si>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</si>
  <si>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</si>
  <si>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</si>
  <si>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</si>
  <si>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</si>
  <si>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</si>
  <si>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</si>
  <si>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</si>
  <si>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</si>
  <si>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</si>
  <si>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</si>
  <si>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</si>
  <si>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</si>
  <si>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</si>
  <si>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</si>
  <si>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</si>
  <si>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</si>
  <si>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</si>
  <si>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</si>
  <si>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</si>
  <si>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</si>
  <si>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</si>
  <si>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</si>
  <si>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</si>
  <si>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</si>
  <si>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</si>
  <si>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</si>
  <si>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</si>
  <si>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</si>
  <si>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</si>
  <si>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</si>
  <si>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</si>
  <si>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</si>
  <si>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</si>
  <si>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</si>
  <si>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</si>
  <si>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</si>
  <si>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</si>
  <si>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</si>
  <si>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</si>
  <si>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</si>
  <si>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</si>
  <si>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</si>
  <si>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</si>
  <si>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</si>
  <si>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</si>
  <si>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</si>
  <si>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</si>
  <si>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</si>
  <si>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</si>
  <si>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</si>
  <si>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</si>
  <si>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</si>
  <si>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</si>
  <si>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</si>
  <si>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</si>
  <si>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</si>
  <si>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</si>
  <si>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</si>
  <si>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</si>
  <si>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</si>
  <si>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</si>
  <si>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</si>
  <si>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</si>
  <si>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</si>
  <si>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</si>
  <si>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</si>
  <si>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</si>
  <si>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</si>
  <si>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</si>
  <si>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</si>
  <si>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</si>
  <si>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</si>
  <si>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</si>
  <si>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</si>
  <si>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</si>
  <si>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</si>
  <si>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</si>
  <si>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</si>
  <si>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</si>
  <si>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</si>
  <si>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</si>
  <si>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</si>
  <si>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</si>
  <si>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</si>
  <si>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</si>
  <si>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</si>
  <si>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</si>
  <si>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</si>
  <si>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</si>
  <si>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</si>
  <si>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</si>
  <si>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</si>
  <si>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</si>
  <si>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</si>
  <si>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</si>
  <si>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</si>
  <si>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</si>
  <si>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</si>
  <si>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</si>
  <si>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</si>
  <si>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</si>
  <si>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</si>
  <si>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</si>
  <si>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</si>
  <si>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</si>
  <si>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</si>
  <si>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</si>
  <si>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</si>
  <si>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</si>
  <si>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</si>
  <si>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</si>
  <si>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</si>
  <si>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</si>
  <si>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</si>
  <si>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</si>
  <si>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</si>
  <si>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</si>
  <si>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</si>
  <si>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</si>
  <si>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</si>
  <si>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</si>
  <si>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</si>
  <si>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</si>
  <si>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</si>
  <si>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</si>
  <si>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</si>
  <si>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</si>
  <si>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</si>
  <si>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</si>
  <si>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</si>
  <si>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</si>
  <si>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</si>
  <si>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</si>
  <si>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</si>
  <si>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</si>
  <si>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</si>
  <si>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</si>
  <si>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</si>
  <si>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</si>
  <si>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</si>
  <si>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</si>
  <si>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</si>
  <si>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</si>
  <si>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</si>
  <si>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</si>
  <si>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</si>
  <si>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</si>
  <si>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</si>
  <si>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</si>
  <si>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</si>
  <si>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</si>
  <si>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</si>
  <si>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</si>
  <si>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</si>
  <si>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</si>
  <si>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</si>
  <si>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</si>
  <si>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</si>
  <si>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</si>
  <si>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</si>
  <si>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</si>
  <si>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</si>
  <si>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</si>
  <si>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</si>
  <si>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</si>
  <si>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</si>
  <si>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</si>
  <si>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</si>
  <si>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</si>
  <si>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</si>
  <si>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</si>
  <si>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</si>
  <si>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</si>
  <si>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</si>
  <si>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</si>
  <si>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</si>
  <si>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</si>
  <si>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</si>
  <si>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</si>
  <si>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</si>
  <si>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</si>
  <si>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</si>
  <si>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</si>
  <si>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</si>
  <si>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</si>
  <si>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</si>
  <si>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</si>
  <si>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</si>
  <si>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</si>
  <si>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</si>
  <si>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</si>
  <si>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</si>
  <si>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</si>
  <si>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</si>
  <si>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</si>
  <si>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</si>
  <si>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</si>
  <si>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</si>
  <si>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</si>
  <si>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</si>
  <si>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</si>
  <si>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</si>
  <si>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</si>
  <si>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</si>
  <si>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</si>
  <si>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</si>
  <si>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</si>
  <si>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</si>
  <si>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</si>
  <si>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</si>
  <si>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</si>
  <si>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</si>
  <si>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</si>
  <si>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</si>
  <si>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</si>
  <si>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</si>
  <si>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</si>
  <si>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</si>
  <si>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</si>
  <si>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</si>
  <si>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</si>
  <si>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</si>
  <si>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</si>
  <si>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</si>
  <si>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</si>
  <si>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</si>
  <si>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</si>
  <si>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</si>
  <si>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</si>
  <si>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</si>
  <si>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</si>
  <si>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</si>
  <si>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</si>
  <si>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</si>
  <si>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</si>
  <si>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</si>
  <si>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</si>
  <si>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</si>
  <si>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</si>
  <si>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</si>
  <si>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</si>
  <si>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</si>
  <si>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</si>
  <si>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</si>
  <si>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</si>
  <si>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</si>
  <si>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</si>
  <si>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</si>
  <si>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</si>
  <si>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</si>
  <si>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</si>
  <si>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</si>
  <si>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</si>
  <si>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</si>
  <si>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</si>
  <si>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</si>
  <si>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</si>
  <si>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</si>
  <si>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</si>
  <si>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</si>
  <si>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</si>
  <si>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</si>
  <si>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</si>
  <si>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</si>
  <si>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</si>
  <si>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</si>
  <si>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</si>
  <si>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</si>
  <si>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</si>
  <si>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</si>
  <si>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</si>
  <si>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</si>
  <si>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</si>
  <si>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</si>
  <si>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</si>
  <si>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</si>
  <si>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</si>
  <si>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</si>
  <si>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</si>
  <si>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</si>
  <si>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</si>
  <si>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</si>
  <si>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</si>
  <si>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</si>
  <si>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</si>
  <si>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</si>
  <si>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</si>
  <si>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</si>
  <si>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</si>
  <si>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</si>
  <si>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</si>
  <si>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</si>
  <si>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</si>
  <si>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</si>
  <si>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</si>
  <si>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</si>
  <si>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</si>
  <si>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</si>
  <si>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</si>
  <si>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</si>
  <si>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</si>
  <si>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</si>
  <si>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</si>
  <si>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</si>
  <si>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</si>
  <si>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</si>
  <si>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</si>
  <si>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</si>
  <si>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</si>
  <si>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</si>
  <si>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</si>
  <si>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</si>
  <si>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</si>
  <si>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</si>
  <si>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</si>
  <si>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</si>
  <si>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</si>
  <si>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</si>
  <si>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</si>
  <si>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</si>
  <si>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</si>
  <si>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</si>
  <si>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</si>
  <si>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</si>
  <si>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</si>
  <si>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</si>
  <si>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</si>
  <si>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</si>
  <si>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</si>
  <si>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</si>
  <si>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</si>
  <si>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</si>
  <si>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</si>
  <si>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</si>
  <si>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</si>
  <si>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</si>
  <si>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</si>
  <si>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</si>
  <si>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</si>
  <si>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</si>
  <si>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</si>
  <si>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</si>
  <si>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</si>
  <si>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</si>
  <si>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</si>
  <si>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</si>
  <si>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</si>
  <si>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</si>
  <si>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</si>
  <si>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</si>
  <si>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</si>
  <si>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</si>
  <si>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</si>
  <si>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</si>
  <si>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</si>
  <si>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</si>
  <si>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</si>
  <si>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</si>
  <si>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</si>
  <si>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</si>
  <si>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</si>
  <si>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</si>
  <si>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</si>
  <si>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</si>
  <si>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</si>
  <si>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</si>
  <si>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</si>
  <si>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</si>
  <si>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</si>
  <si>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</si>
  <si>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</si>
  <si>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</si>
  <si>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</si>
  <si>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</si>
  <si>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</si>
  <si>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</si>
  <si>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</si>
  <si>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</si>
  <si>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</si>
  <si>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</si>
  <si>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</si>
  <si>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</si>
  <si>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</si>
  <si>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</si>
  <si>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</si>
  <si>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</si>
  <si>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</si>
  <si>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</si>
  <si>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</si>
  <si>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</si>
  <si>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</si>
  <si>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</si>
  <si>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</si>
  <si>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</si>
  <si>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</si>
  <si>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</si>
  <si>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</si>
  <si>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</si>
  <si>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</si>
  <si>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</si>
  <si>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</si>
  <si>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</si>
  <si>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</si>
  <si>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</si>
  <si>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</si>
  <si>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</si>
  <si>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</si>
  <si>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</si>
  <si>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</si>
  <si>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</si>
  <si>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</si>
  <si>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</si>
  <si>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</si>
  <si>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</si>
  <si>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</si>
  <si>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</si>
  <si>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</si>
  <si>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</si>
  <si>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</si>
  <si>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</si>
  <si>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</si>
  <si>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</si>
  <si>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</si>
  <si>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</si>
  <si>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</si>
  <si>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</si>
  <si>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</si>
  <si>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</si>
  <si>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</si>
  <si>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</si>
  <si>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</si>
  <si>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</si>
  <si>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</si>
  <si>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</si>
  <si>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</si>
  <si>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</si>
  <si>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</si>
  <si>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</si>
  <si>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</si>
  <si>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</si>
  <si>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</si>
  <si>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</si>
  <si>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</si>
  <si>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</si>
  <si>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</si>
  <si>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</si>
  <si>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</si>
  <si>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</si>
  <si>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</si>
  <si>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</si>
  <si>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</si>
  <si>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</si>
  <si>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</si>
  <si>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</si>
  <si>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</si>
  <si>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</si>
  <si>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</si>
  <si>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</si>
  <si>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</si>
  <si>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</si>
  <si>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</si>
  <si>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</si>
  <si>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</si>
  <si>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</si>
  <si>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</si>
  <si>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</si>
  <si>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</si>
  <si>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</si>
  <si>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</si>
  <si>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</si>
  <si>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</si>
  <si>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</si>
  <si>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</si>
  <si>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</si>
  <si>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</si>
  <si>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</si>
  <si>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</si>
  <si>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</si>
  <si>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</si>
  <si>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</si>
  <si>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</si>
  <si>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</si>
  <si>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</si>
  <si>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</si>
  <si>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</si>
  <si>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</si>
  <si>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</si>
  <si>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</si>
  <si>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</si>
  <si>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</si>
  <si>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</si>
  <si>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</si>
  <si>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</si>
  <si>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</si>
  <si>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</si>
  <si>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</si>
  <si>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</si>
  <si>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</si>
  <si>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</si>
  <si>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</si>
  <si>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</si>
  <si>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</si>
  <si>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</si>
  <si>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</si>
  <si>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</si>
  <si>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</si>
  <si>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</si>
  <si>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</si>
  <si>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</si>
  <si>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</si>
  <si>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</si>
  <si>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</si>
  <si>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</si>
  <si>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</si>
  <si>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</si>
  <si>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</si>
  <si>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</si>
  <si>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</si>
  <si>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</si>
  <si>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</si>
  <si>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</si>
  <si>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</si>
  <si>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</si>
  <si>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</si>
  <si>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</si>
  <si>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</si>
  <si>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</si>
  <si>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</si>
  <si>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</si>
  <si>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</si>
  <si>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</si>
  <si>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</si>
  <si>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</si>
  <si>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</si>
  <si>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</si>
  <si>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</si>
  <si>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</si>
  <si>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</si>
  <si>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</si>
  <si>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</si>
  <si>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</si>
  <si>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</si>
  <si>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</si>
  <si>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</si>
  <si>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</si>
  <si>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</si>
  <si>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</si>
  <si>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</si>
  <si>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</si>
  <si>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</si>
  <si>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</si>
  <si>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</si>
  <si>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</si>
  <si>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</si>
  <si>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</si>
  <si>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</si>
  <si>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</si>
  <si>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</si>
  <si>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</si>
  <si>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</si>
  <si>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</si>
  <si>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</si>
  <si>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</si>
  <si>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</si>
  <si>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</si>
  <si>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</si>
  <si>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</si>
  <si>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</si>
  <si>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</si>
  <si>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</si>
  <si>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</si>
  <si>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</si>
  <si>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</si>
  <si>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</si>
  <si>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</si>
  <si>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</si>
  <si>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</si>
  <si>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</si>
  <si>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</si>
  <si>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</si>
  <si>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</si>
  <si>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</si>
  <si>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</si>
  <si>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</si>
  <si>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</si>
  <si>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</si>
  <si>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</si>
  <si>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</si>
  <si>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</si>
  <si>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</si>
  <si>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</si>
  <si>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</si>
  <si>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</si>
  <si>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</si>
  <si>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</si>
  <si>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</si>
  <si>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</si>
  <si>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</si>
  <si>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</si>
  <si>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</si>
  <si>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</si>
  <si>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</si>
  <si>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</si>
  <si>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</si>
  <si>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</si>
  <si>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</si>
  <si>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</si>
  <si>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</si>
  <si>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</si>
  <si>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</si>
  <si>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</si>
  <si>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</si>
  <si>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</si>
  <si>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</si>
  <si>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</si>
  <si>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</si>
  <si>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</si>
  <si>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</si>
  <si>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</si>
  <si>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</si>
  <si>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</si>
  <si>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</si>
  <si>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</si>
  <si>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</si>
  <si>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</si>
  <si>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</si>
  <si>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</si>
  <si>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</si>
  <si>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</si>
  <si>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</si>
  <si>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</si>
  <si>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</si>
  <si>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</si>
  <si>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</si>
  <si>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</si>
  <si>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</si>
  <si>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</si>
  <si>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</si>
  <si>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</si>
  <si>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</si>
  <si>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</si>
  <si>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</si>
  <si>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</si>
  <si>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</si>
  <si>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</si>
  <si>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</si>
  <si>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</si>
  <si>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</si>
  <si>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</si>
  <si>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</si>
  <si>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</si>
  <si>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</si>
  <si>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</si>
  <si>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</si>
  <si>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</si>
  <si>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</si>
  <si>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</si>
  <si>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</si>
  <si>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</si>
  <si>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</si>
  <si>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</si>
  <si>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</si>
  <si>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</si>
  <si>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</si>
  <si>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</si>
  <si>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</si>
  <si>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</si>
  <si>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</si>
  <si>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</si>
  <si>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</si>
  <si>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</si>
  <si>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</si>
  <si>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</si>
  <si>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</si>
  <si>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</si>
  <si>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</si>
  <si>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</si>
  <si>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</si>
  <si>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</si>
  <si>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</si>
  <si>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</si>
  <si>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</si>
  <si>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</si>
  <si>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</si>
  <si>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</si>
  <si>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</si>
  <si>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</si>
  <si>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</si>
  <si>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</si>
  <si>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</si>
  <si>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</si>
  <si>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</si>
  <si>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</si>
  <si>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</si>
  <si>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</si>
  <si>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</si>
  <si>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</si>
  <si>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</si>
  <si>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</si>
  <si>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</si>
  <si>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</si>
  <si>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</si>
  <si>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</si>
  <si>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</si>
  <si>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</si>
  <si>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</si>
  <si>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</si>
  <si>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</si>
  <si>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</si>
  <si>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</si>
  <si>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</si>
  <si>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</si>
  <si>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</si>
  <si>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</si>
  <si>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</si>
  <si>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</si>
  <si>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</si>
  <si>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</si>
  <si>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</si>
  <si>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</si>
  <si>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</si>
  <si>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</si>
  <si>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</si>
  <si>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</si>
  <si>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</si>
  <si>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</si>
  <si>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</si>
  <si>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</si>
  <si>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</si>
  <si>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</si>
  <si>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</si>
  <si>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</si>
  <si>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</si>
  <si>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</si>
  <si>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</si>
  <si>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</si>
  <si>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</si>
  <si>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</si>
  <si>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</si>
  <si>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</si>
  <si>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</si>
  <si>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</si>
  <si>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</si>
  <si>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</si>
  <si>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</si>
  <si>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</si>
  <si>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</si>
  <si>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</si>
  <si>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</si>
  <si>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</si>
  <si>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</si>
  <si>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</si>
  <si>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</si>
  <si>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</si>
  <si>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</si>
  <si>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</si>
  <si>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</si>
  <si>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</si>
  <si>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</si>
  <si>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</si>
  <si>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</si>
  <si>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</si>
  <si>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</si>
  <si>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</si>
  <si>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</si>
  <si>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</si>
  <si>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</si>
  <si>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</si>
  <si>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</si>
  <si>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</si>
  <si>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</si>
  <si>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</si>
  <si>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</si>
  <si>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</si>
  <si>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</si>
  <si>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</si>
  <si>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</si>
  <si>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</si>
  <si>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</si>
  <si>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</si>
  <si>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</si>
  <si>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</si>
  <si>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</si>
  <si>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</si>
  <si>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</si>
  <si>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</si>
  <si>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</si>
  <si>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</si>
  <si>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</si>
  <si>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</si>
  <si>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</si>
  <si>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</si>
  <si>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</si>
  <si>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</si>
  <si>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</si>
  <si>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</si>
  <si>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</si>
  <si>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</si>
  <si>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</si>
  <si>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</si>
  <si>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</si>
  <si>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</si>
  <si>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</si>
  <si>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</si>
  <si>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</si>
  <si>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</si>
  <si>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</si>
  <si>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</si>
  <si>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</si>
  <si>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</si>
  <si>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</si>
  <si>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</si>
  <si>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</si>
  <si>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</si>
  <si>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</si>
  <si>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</si>
  <si>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</si>
  <si>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</si>
  <si>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</si>
  <si>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</si>
  <si>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</si>
  <si>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</si>
  <si>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</si>
  <si>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</si>
  <si>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</si>
  <si>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</si>
  <si>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</si>
  <si>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</si>
  <si>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</si>
  <si>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</si>
  <si>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</si>
  <si>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</si>
  <si>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</si>
  <si>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</si>
  <si>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</si>
  <si>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</si>
  <si>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</si>
  <si>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</si>
  <si>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</si>
  <si>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</si>
  <si>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</si>
  <si>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</si>
  <si>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</si>
  <si>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</si>
  <si>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</si>
  <si>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</si>
  <si>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</si>
  <si>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</si>
  <si>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</si>
  <si>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</si>
  <si>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</si>
  <si>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</si>
  <si>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</si>
  <si>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</si>
  <si>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</si>
  <si>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</si>
  <si>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</si>
  <si>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</si>
  <si>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</si>
  <si>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</si>
  <si>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</si>
  <si>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</si>
  <si>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</si>
  <si>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</si>
  <si>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</si>
  <si>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</si>
  <si>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</si>
  <si>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</si>
  <si>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</si>
  <si>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</si>
  <si>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</si>
  <si>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</si>
  <si>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</si>
  <si>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</si>
  <si>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</si>
  <si>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</si>
  <si>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</si>
  <si>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</si>
  <si>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</si>
  <si>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</si>
  <si>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</si>
  <si>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</si>
  <si>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</si>
  <si>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</si>
  <si>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</si>
  <si>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</si>
  <si>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</si>
  <si>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</si>
  <si>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</si>
  <si>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</si>
  <si>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</si>
  <si>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</si>
  <si>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</si>
  <si>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</si>
  <si>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</si>
  <si>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</si>
  <si>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</si>
  <si>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</si>
  <si>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</si>
  <si>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</si>
  <si>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</si>
  <si>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</si>
  <si>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</si>
  <si>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</si>
  <si>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</si>
  <si>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</si>
  <si>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</si>
  <si>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</si>
  <si>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</si>
  <si>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</si>
  <si>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</si>
  <si>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</si>
  <si>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</si>
  <si>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</si>
  <si>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</si>
  <si>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</si>
  <si>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</si>
  <si>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</si>
  <si>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</si>
  <si>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</si>
  <si>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</si>
  <si>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</si>
  <si>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</si>
  <si>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</si>
  <si>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</si>
  <si>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</si>
  <si>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</si>
  <si>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</si>
  <si>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</si>
  <si>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</si>
  <si>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</si>
  <si>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</si>
  <si>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</si>
  <si>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</si>
  <si>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</si>
  <si>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</si>
  <si>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</si>
  <si>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</si>
  <si>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</si>
  <si>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</si>
  <si>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</si>
  <si>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</si>
  <si>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</si>
  <si>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</si>
  <si>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</si>
  <si>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</si>
  <si>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</si>
  <si>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</si>
  <si>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</si>
  <si>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</si>
  <si>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</si>
  <si>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</si>
  <si>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</si>
  <si>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</si>
  <si>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</si>
  <si>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</si>
  <si>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</si>
  <si>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</si>
  <si>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</si>
  <si>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</si>
  <si>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</si>
  <si>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</si>
  <si>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</si>
  <si>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</si>
  <si>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</si>
  <si>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</si>
  <si>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</si>
  <si>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</si>
  <si>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</si>
  <si>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</si>
  <si>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</si>
  <si>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</si>
  <si>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</si>
  <si>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</si>
  <si>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</si>
  <si>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</si>
  <si>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</si>
  <si>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</si>
  <si>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</si>
  <si>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</si>
  <si>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</si>
  <si>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</si>
  <si>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</si>
  <si>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</si>
  <si>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</si>
  <si>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</si>
  <si>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</si>
  <si>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</si>
  <si>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</si>
  <si>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</si>
  <si>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</si>
  <si>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</si>
  <si>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</si>
  <si>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</si>
  <si>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</si>
  <si>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</si>
  <si>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</si>
  <si>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</si>
  <si>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</si>
  <si>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</si>
  <si>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</si>
  <si>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</si>
  <si>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</si>
  <si>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</si>
  <si>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</si>
  <si>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</si>
  <si>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</si>
  <si>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</si>
  <si>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</si>
  <si>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</si>
  <si>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</si>
  <si>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</si>
  <si>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</si>
  <si>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</si>
  <si>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</si>
  <si>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</si>
  <si>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</si>
  <si>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</si>
  <si>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</si>
  <si>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</si>
  <si>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</si>
  <si>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</si>
  <si>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</si>
  <si>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</si>
  <si>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</si>
  <si>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</si>
  <si>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</si>
  <si>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</si>
  <si>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</si>
  <si>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</si>
  <si>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</si>
  <si>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</si>
  <si>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</si>
  <si>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</si>
  <si>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</si>
  <si>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</si>
  <si>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</si>
  <si>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</si>
  <si>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</si>
  <si>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</si>
  <si>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</si>
  <si>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</si>
  <si>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</si>
  <si>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</si>
  <si>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</si>
  <si>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</si>
  <si>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</si>
  <si>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</si>
  <si>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</si>
  <si>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</si>
  <si>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</si>
  <si>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</si>
  <si>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</si>
  <si>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</si>
  <si>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</si>
  <si>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</si>
  <si>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</si>
  <si>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</si>
  <si>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</si>
  <si>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</si>
  <si>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</si>
  <si>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</si>
  <si>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</si>
  <si>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</si>
  <si>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</si>
  <si>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</si>
  <si>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</si>
  <si>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</si>
  <si>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</si>
  <si>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</si>
  <si>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</si>
  <si>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</si>
  <si>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</si>
  <si>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</si>
  <si>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</si>
  <si>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</si>
  <si>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</si>
  <si>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</si>
  <si>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</si>
  <si>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</si>
  <si>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</si>
  <si>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</si>
  <si>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</si>
  <si>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</si>
  <si>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</si>
  <si>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</si>
  <si>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</si>
  <si>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</si>
  <si>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</si>
  <si>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</si>
  <si>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</si>
  <si>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</si>
  <si>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</si>
  <si>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</si>
  <si>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</si>
  <si>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</si>
  <si>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</si>
  <si>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</si>
  <si>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</si>
  <si>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</si>
  <si>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</si>
  <si>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</si>
  <si>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</si>
  <si>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</si>
  <si>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</si>
  <si>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</si>
  <si>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</si>
  <si>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</si>
  <si>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</si>
  <si>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</si>
  <si>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</si>
  <si>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</si>
  <si>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</si>
  <si>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</si>
  <si>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</si>
  <si>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</si>
  <si>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</si>
  <si>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</si>
  <si>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</si>
  <si>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</si>
  <si>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</si>
  <si>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</si>
  <si>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</si>
  <si>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</si>
  <si>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</si>
  <si>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</si>
  <si>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</si>
  <si>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</si>
  <si>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</si>
  <si>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</si>
  <si>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</si>
  <si>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</si>
  <si>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</si>
  <si>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</si>
  <si>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</si>
  <si>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</si>
  <si>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</si>
  <si>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</si>
  <si>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</si>
  <si>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</si>
  <si>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</si>
  <si>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</si>
  <si>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</si>
  <si>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</si>
  <si>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</si>
  <si>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</si>
  <si>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</si>
  <si>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</si>
  <si>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</si>
  <si>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</si>
  <si>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</si>
  <si>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</si>
  <si>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</si>
  <si>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</si>
  <si>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</si>
  <si>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</si>
  <si>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</si>
  <si>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</si>
  <si>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</si>
  <si>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</si>
  <si>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</si>
  <si>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</si>
  <si>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</si>
  <si>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</si>
  <si>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</si>
  <si>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</si>
  <si>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</si>
  <si>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</si>
  <si>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</si>
  <si>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</si>
  <si>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</si>
  <si>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</si>
  <si>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</si>
  <si>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</si>
  <si>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</si>
  <si>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</si>
  <si>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</si>
  <si>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</si>
  <si>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</si>
  <si>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</si>
  <si>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</si>
  <si>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</si>
  <si>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</si>
  <si>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</si>
  <si>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</si>
  <si>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</si>
  <si>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</si>
  <si>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</si>
  <si>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</si>
  <si>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</si>
  <si>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</si>
  <si>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</si>
  <si>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</si>
  <si>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</si>
  <si>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</si>
  <si>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</si>
  <si>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</si>
  <si>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</si>
  <si>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</si>
  <si>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</si>
  <si>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</si>
  <si>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</si>
  <si>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</si>
  <si>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</si>
  <si>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</si>
  <si>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</si>
  <si>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</si>
  <si>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</si>
  <si>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</si>
  <si>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</si>
  <si>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</si>
  <si>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</si>
  <si>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</si>
  <si>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</si>
  <si>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</si>
  <si>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</si>
  <si>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</si>
  <si>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</si>
  <si>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</si>
  <si>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</si>
  <si>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</si>
  <si>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</si>
  <si>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</si>
  <si>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</si>
  <si>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</si>
  <si>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</si>
  <si>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</si>
  <si>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</si>
  <si>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</si>
  <si>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</si>
  <si>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</si>
  <si>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</si>
  <si>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</si>
  <si>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</si>
  <si>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</si>
  <si>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</si>
  <si>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</si>
  <si>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</si>
  <si>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</si>
  <si>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</si>
  <si>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</si>
  <si>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</si>
  <si>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</si>
  <si>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</si>
  <si>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</si>
  <si>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</si>
  <si>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</si>
  <si>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</si>
  <si>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</si>
  <si>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</si>
  <si>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</si>
  <si>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</si>
  <si>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</si>
  <si>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</si>
  <si>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</si>
  <si>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</si>
  <si>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</si>
  <si>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</si>
  <si>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</si>
  <si>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</si>
  <si>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</si>
  <si>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</si>
  <si>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</si>
  <si>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</si>
  <si>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</si>
  <si>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</si>
  <si>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</si>
  <si>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</si>
  <si>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</si>
  <si>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</si>
  <si>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</si>
  <si>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</si>
  <si>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</si>
  <si>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</si>
  <si>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</si>
  <si>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</si>
  <si>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</si>
  <si>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</si>
  <si>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</si>
  <si>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</si>
  <si>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</si>
  <si>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</si>
  <si>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</si>
  <si>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</si>
  <si>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</si>
  <si>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</si>
  <si>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</si>
  <si>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</si>
  <si>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</si>
  <si>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</si>
  <si>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</si>
  <si>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</si>
  <si>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</si>
  <si>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</si>
  <si>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</si>
  <si>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</si>
  <si>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</si>
  <si>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</si>
  <si>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</si>
  <si>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</si>
  <si>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</si>
  <si>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</si>
  <si>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</si>
  <si>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</si>
  <si>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</si>
  <si>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</si>
  <si>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</si>
  <si>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</si>
  <si>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</si>
  <si>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</si>
  <si>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</si>
  <si>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</si>
  <si>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</si>
  <si>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</si>
  <si>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</si>
  <si>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</si>
  <si>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</si>
  <si>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</si>
  <si>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</si>
  <si>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</si>
  <si>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</si>
  <si>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</si>
  <si>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</si>
  <si>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</si>
  <si>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</si>
  <si>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</si>
  <si>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</si>
  <si>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</si>
  <si>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</si>
  <si>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</si>
  <si>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</si>
  <si>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</si>
  <si>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</si>
  <si>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</si>
  <si>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</si>
  <si>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</si>
  <si>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</si>
  <si>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</si>
  <si>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</si>
  <si>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</si>
  <si>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</si>
  <si>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</si>
  <si>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</si>
  <si>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</si>
  <si>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</si>
  <si>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</si>
  <si>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</si>
  <si>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</si>
  <si>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</si>
  <si>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</si>
  <si>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</si>
  <si>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</si>
  <si>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</si>
  <si>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</si>
  <si>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</si>
  <si>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</si>
  <si>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</si>
  <si>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</si>
  <si>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</si>
  <si>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</si>
  <si>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</si>
  <si>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</si>
  <si>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</si>
  <si>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</si>
  <si>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</si>
  <si>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</si>
  <si>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</si>
  <si>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</si>
  <si>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</si>
  <si>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</si>
  <si>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</si>
  <si>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</si>
  <si>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</si>
  <si>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</si>
  <si>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</si>
  <si>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</si>
  <si>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</si>
  <si>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</si>
  <si>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</si>
  <si>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</si>
  <si>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</si>
  <si>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</si>
  <si>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</si>
  <si>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</si>
  <si>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</si>
  <si>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</si>
  <si>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</si>
  <si>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</si>
  <si>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</si>
  <si>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</si>
  <si>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</si>
  <si>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</si>
  <si>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</si>
  <si>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</si>
  <si>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</si>
  <si>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</si>
  <si>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</si>
  <si>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</si>
  <si>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</si>
  <si>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</si>
  <si>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</si>
  <si>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</si>
  <si>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</si>
  <si>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</si>
  <si>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</si>
  <si>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</si>
  <si>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</si>
  <si>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</si>
  <si>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</si>
  <si>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</si>
  <si>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</si>
  <si>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</si>
  <si>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</si>
  <si>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</si>
  <si>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</si>
  <si>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</si>
  <si>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</si>
  <si>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</si>
  <si>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</si>
  <si>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</si>
  <si>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</si>
  <si>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</si>
  <si>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</si>
  <si>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</si>
  <si>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</si>
  <si>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</si>
  <si>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</si>
  <si>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</si>
  <si>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</si>
  <si>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</si>
  <si>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</si>
  <si>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</si>
  <si>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</si>
  <si>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</si>
  <si>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</si>
  <si>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</si>
  <si>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</si>
  <si>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</si>
  <si>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</si>
  <si>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</si>
  <si>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</si>
  <si>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</si>
  <si>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</si>
  <si>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</si>
  <si>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</si>
  <si>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</si>
  <si>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</si>
  <si>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</si>
  <si>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</si>
  <si>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</si>
  <si>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</si>
  <si>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</si>
  <si>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</si>
  <si>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</si>
  <si>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</si>
  <si>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</si>
  <si>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</si>
  <si>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</si>
  <si>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</si>
  <si>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</si>
  <si>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</si>
  <si>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</si>
  <si>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</si>
  <si>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</si>
  <si>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</si>
  <si>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</si>
  <si>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</si>
  <si>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</si>
  <si>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</si>
  <si>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</si>
  <si>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</si>
  <si>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</si>
  <si>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</si>
  <si>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</si>
  <si>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</si>
  <si>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</si>
  <si>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</si>
  <si>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</si>
  <si>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</si>
  <si>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</si>
  <si>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</si>
  <si>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</si>
  <si>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</si>
  <si>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</si>
  <si>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</si>
  <si>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</si>
  <si>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</si>
  <si>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</si>
  <si>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</si>
  <si>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</si>
  <si>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</si>
  <si>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</si>
  <si>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</si>
  <si>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</si>
  <si>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</si>
  <si>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</si>
  <si>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</si>
  <si>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</si>
  <si>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</si>
  <si>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</si>
  <si>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</si>
  <si>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</si>
  <si>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</si>
  <si>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</si>
  <si>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</si>
  <si>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</si>
  <si>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</si>
  <si>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</si>
  <si>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</si>
  <si>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</si>
  <si>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</si>
  <si>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</si>
  <si>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</si>
  <si>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</si>
  <si>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</si>
  <si>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</si>
  <si>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</si>
  <si>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</si>
  <si>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</si>
  <si>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</si>
  <si>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</si>
  <si>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</si>
  <si>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</si>
  <si>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</si>
  <si>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</si>
  <si>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</si>
  <si>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</si>
  <si>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</si>
  <si>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</si>
  <si>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</si>
  <si>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</si>
  <si>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</si>
  <si>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</si>
  <si>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</si>
  <si>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</si>
  <si>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</si>
  <si>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</si>
  <si>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</si>
  <si>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</si>
  <si>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</si>
  <si>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</si>
  <si>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</si>
  <si>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</si>
  <si>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</si>
  <si>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</si>
  <si>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</si>
  <si>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</si>
  <si>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</si>
  <si>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</si>
  <si>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</si>
  <si>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</si>
  <si>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</si>
  <si>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</si>
  <si>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</si>
  <si>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</si>
  <si>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</si>
  <si>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</si>
  <si>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</si>
  <si>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</si>
  <si>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</si>
  <si>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</si>
  <si>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</si>
  <si>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</si>
  <si>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</si>
  <si>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</si>
  <si>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</si>
  <si>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</si>
  <si>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</si>
  <si>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</si>
  <si>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</si>
  <si>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</si>
  <si>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</si>
  <si>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</si>
  <si>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</si>
  <si>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</si>
  <si>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</si>
  <si>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</si>
  <si>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</si>
  <si>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</si>
  <si>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</si>
  <si>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</si>
  <si>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</si>
  <si>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</si>
  <si>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</si>
  <si>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</si>
  <si>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</si>
  <si>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</si>
  <si>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</si>
  <si>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</si>
  <si>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</si>
  <si>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</si>
  <si>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</si>
  <si>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</si>
  <si>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</si>
  <si>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</si>
  <si>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</si>
  <si>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</si>
  <si>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</si>
  <si>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</si>
  <si>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</si>
  <si>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</si>
  <si>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</si>
  <si>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</si>
  <si>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</si>
  <si>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</si>
  <si>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</si>
  <si>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</si>
  <si>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</si>
  <si>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</si>
  <si>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</si>
  <si>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</si>
  <si>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</si>
  <si>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</si>
  <si>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</si>
  <si>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</si>
  <si>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</si>
  <si>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</si>
  <si>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</si>
  <si>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</si>
  <si>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</si>
  <si>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</si>
  <si>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</si>
  <si>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</si>
  <si>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</si>
  <si>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</si>
  <si>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</si>
  <si>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</si>
  <si>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</si>
  <si>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</si>
  <si>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</si>
  <si>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</si>
  <si>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</si>
  <si>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</si>
  <si>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</si>
  <si>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</si>
  <si>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</si>
  <si>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</si>
  <si>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</si>
  <si>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</si>
  <si>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</si>
  <si>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</si>
  <si>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</si>
  <si>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</si>
  <si>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</si>
  <si>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</si>
  <si>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</si>
  <si>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</si>
  <si>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</si>
  <si>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</si>
  <si>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</si>
  <si>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</si>
  <si>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</si>
  <si>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</si>
  <si>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</si>
  <si>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</si>
  <si>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</si>
  <si>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</si>
  <si>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</si>
  <si>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</si>
  <si>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</si>
  <si>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</si>
  <si>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</si>
  <si>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</si>
  <si>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</si>
  <si>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</si>
  <si>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</si>
  <si>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</si>
  <si>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</si>
  <si>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</si>
  <si>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</si>
  <si>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</si>
  <si>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</si>
  <si>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</si>
  <si>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</si>
  <si>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</si>
  <si>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</si>
  <si>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</si>
  <si>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</si>
  <si>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</si>
  <si>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</si>
  <si>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</si>
  <si>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</si>
  <si>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</si>
  <si>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</si>
  <si>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</si>
  <si>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</si>
  <si>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</si>
  <si>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</si>
  <si>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</si>
  <si>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</si>
  <si>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</si>
  <si>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</si>
  <si>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</si>
  <si>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</si>
  <si>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</si>
  <si>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</si>
  <si>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</si>
  <si>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</si>
  <si>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</si>
  <si>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</si>
  <si>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</si>
  <si>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</si>
  <si>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</si>
  <si>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</si>
  <si>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</si>
  <si>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</si>
  <si>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</si>
  <si>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</si>
  <si>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</si>
  <si>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</si>
  <si>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</si>
  <si>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</si>
  <si>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</si>
  <si>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</si>
  <si>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</si>
  <si>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</si>
  <si>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</si>
  <si>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</si>
  <si>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</si>
  <si>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</si>
  <si>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</si>
  <si>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</si>
  <si>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</si>
  <si>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</si>
  <si>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</si>
  <si>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</si>
  <si>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</si>
  <si>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</si>
  <si>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</si>
  <si>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</si>
  <si>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</si>
  <si>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</si>
  <si>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</si>
  <si>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</si>
  <si>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</si>
  <si>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</si>
  <si>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</si>
  <si>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</si>
  <si>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</si>
  <si>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</si>
  <si>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</si>
  <si>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</si>
  <si>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</si>
  <si>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</si>
  <si>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</si>
  <si>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</si>
  <si>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</si>
  <si>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</si>
  <si>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</si>
  <si>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</si>
  <si>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</si>
  <si>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</si>
  <si>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</si>
  <si>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</si>
  <si>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</si>
  <si>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</si>
  <si>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</si>
  <si>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</si>
  <si>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</si>
  <si>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</si>
  <si>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</si>
  <si>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</si>
  <si>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</si>
  <si>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</si>
  <si>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</si>
  <si>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</si>
  <si>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</si>
  <si>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</si>
  <si>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</si>
  <si>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</si>
  <si>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</si>
  <si>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</si>
  <si>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</si>
  <si>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</si>
  <si>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</si>
  <si>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</si>
  <si>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</si>
  <si>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</si>
  <si>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</si>
  <si>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</si>
  <si>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</si>
  <si>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</si>
  <si>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</si>
  <si>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</si>
  <si>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</si>
  <si>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</si>
  <si>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</si>
  <si>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</si>
  <si>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</si>
  <si>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</si>
  <si>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</si>
  <si>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</si>
  <si>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</si>
  <si>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</si>
  <si>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</si>
  <si>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</si>
  <si>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</si>
  <si>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</si>
  <si>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</si>
  <si>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</si>
  <si>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</si>
  <si>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</si>
  <si>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</si>
  <si>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</si>
  <si>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</si>
  <si>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</si>
  <si>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</si>
  <si>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</si>
  <si>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</si>
  <si>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</si>
  <si>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</si>
  <si>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</si>
  <si>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</si>
  <si>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</si>
  <si>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</si>
  <si>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</si>
  <si>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</si>
  <si>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</si>
  <si>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</si>
  <si>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</si>
  <si>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</si>
  <si>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</si>
  <si>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</si>
  <si>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</si>
  <si>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</si>
  <si>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</si>
  <si>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</si>
  <si>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</si>
  <si>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</si>
  <si>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</si>
  <si>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</si>
  <si>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</si>
  <si>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</si>
  <si>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</si>
  <si>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</si>
  <si>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</si>
  <si>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</si>
  <si>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</si>
  <si>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</si>
  <si>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</si>
  <si>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</si>
  <si>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</si>
  <si>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</si>
  <si>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</si>
  <si>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</si>
  <si>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</si>
  <si>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</si>
  <si>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</si>
  <si>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</si>
  <si>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</si>
  <si>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</si>
  <si>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</si>
  <si>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</si>
  <si>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</si>
  <si>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</si>
  <si>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</si>
  <si>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</si>
  <si>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</si>
  <si>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</si>
  <si>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</si>
  <si>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</si>
  <si>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</si>
  <si>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</si>
  <si>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</si>
  <si>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</si>
  <si>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</si>
  <si>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</si>
  <si>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</si>
  <si>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</si>
  <si>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</si>
  <si>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</si>
  <si>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</si>
  <si>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</si>
  <si>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</si>
  <si>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</si>
  <si>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</si>
  <si>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</si>
  <si>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</si>
  <si>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</si>
  <si>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</si>
  <si>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</si>
  <si>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</si>
  <si>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</si>
  <si>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</si>
  <si>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</si>
  <si>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</si>
  <si>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</si>
  <si>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</si>
  <si>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</si>
  <si>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</si>
  <si>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</si>
  <si>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</si>
  <si>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</si>
  <si>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</si>
  <si>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</si>
  <si>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</si>
  <si>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</si>
  <si>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</si>
  <si>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</si>
  <si>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</si>
  <si>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</si>
  <si>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</si>
  <si>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</si>
  <si>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</si>
  <si>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</si>
  <si>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</si>
  <si>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</si>
  <si>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</si>
  <si>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</si>
  <si>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</si>
  <si>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</si>
  <si>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</si>
  <si>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</si>
  <si>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</si>
  <si>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</si>
  <si>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</si>
  <si>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</si>
  <si>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</si>
  <si>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</si>
  <si>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</si>
  <si>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</si>
  <si>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</si>
  <si>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</si>
  <si>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</si>
  <si>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</si>
  <si>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</si>
  <si>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</si>
  <si>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</si>
  <si>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</si>
  <si>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</si>
  <si>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</si>
  <si>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</si>
  <si>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</si>
  <si>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</si>
  <si>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</si>
  <si>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</si>
  <si>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</si>
  <si>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</si>
  <si>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</si>
  <si>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</si>
  <si>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</si>
  <si>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</si>
  <si>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</si>
  <si>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</si>
  <si>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</si>
  <si>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</si>
  <si>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</si>
  <si>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</si>
  <si>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</si>
  <si>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</si>
  <si>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</si>
  <si>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</si>
  <si>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</si>
  <si>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</si>
  <si>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</si>
  <si>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</si>
  <si>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</si>
  <si>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</si>
  <si>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</si>
  <si>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</si>
  <si>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</si>
  <si>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</si>
  <si>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</si>
  <si>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</si>
  <si>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</si>
  <si>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</si>
  <si>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</si>
  <si>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</si>
  <si>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</si>
  <si>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</si>
  <si>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</si>
  <si>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</si>
  <si>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</si>
  <si>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</si>
  <si>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</si>
  <si>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</si>
  <si>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</si>
  <si>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</si>
  <si>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</si>
  <si>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</si>
  <si>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</si>
  <si>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</si>
  <si>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</si>
  <si>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</si>
  <si>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</si>
  <si>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</si>
  <si>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</si>
  <si>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</si>
  <si>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</si>
  <si>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</si>
  <si>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</si>
  <si>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</si>
  <si>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</si>
  <si>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</si>
  <si>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</si>
  <si>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</si>
  <si>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</si>
  <si>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</si>
  <si>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</si>
  <si>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</si>
  <si>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</si>
  <si>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</si>
  <si>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</si>
  <si>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</si>
  <si>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</si>
  <si>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</si>
  <si>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</si>
  <si>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</si>
  <si>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</si>
  <si>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</si>
  <si>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</si>
  <si>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</si>
  <si>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</si>
  <si>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</si>
  <si>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</si>
  <si>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</si>
  <si>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</si>
  <si>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</si>
  <si>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</si>
  <si>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</si>
  <si>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</si>
  <si>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</si>
  <si>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</si>
  <si>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</si>
  <si>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</si>
  <si>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</si>
  <si>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</si>
  <si>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</si>
  <si>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</si>
  <si>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</si>
  <si>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</si>
  <si>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</si>
  <si>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</si>
  <si>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</si>
  <si>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</si>
  <si>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</si>
  <si>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</si>
  <si>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</si>
  <si>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</si>
  <si>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</si>
  <si>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</si>
  <si>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</si>
  <si>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</si>
  <si>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</si>
  <si>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</si>
  <si>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</si>
  <si>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</si>
  <si>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</si>
  <si>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</si>
  <si>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</si>
  <si>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</si>
  <si>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</si>
  <si>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</si>
  <si>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</si>
  <si>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</si>
  <si>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</si>
  <si>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</si>
  <si>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</si>
  <si>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</si>
  <si>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</si>
  <si>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</si>
  <si>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</si>
  <si>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</si>
  <si>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</si>
  <si>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</si>
  <si>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</si>
  <si>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</si>
  <si>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</si>
  <si>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</si>
  <si>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</si>
  <si>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</si>
  <si>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</si>
  <si>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</si>
  <si>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</si>
  <si>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</si>
  <si>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</si>
  <si>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</si>
  <si>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</si>
  <si>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</si>
  <si>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</si>
  <si>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</si>
  <si>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</si>
  <si>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</si>
  <si>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</si>
  <si>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</si>
  <si>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</si>
  <si>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</si>
  <si>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</si>
  <si>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</si>
  <si>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</si>
  <si>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</si>
  <si>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</si>
  <si>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</si>
  <si>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</si>
  <si>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</si>
  <si>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</si>
  <si>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</si>
  <si>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</si>
  <si>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</si>
  <si>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</si>
  <si>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</si>
  <si>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</si>
  <si>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</si>
  <si>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</si>
  <si>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</si>
  <si>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</si>
  <si>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</si>
  <si>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</si>
  <si>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</si>
  <si>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</si>
  <si>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</si>
  <si>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</si>
  <si>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</si>
  <si>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</si>
  <si>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</si>
  <si>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</si>
  <si>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</si>
  <si>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</si>
  <si>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</si>
  <si>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</si>
  <si>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</si>
  <si>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</si>
  <si>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</si>
  <si>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</si>
  <si>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</si>
  <si>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</si>
  <si>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</si>
  <si>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</si>
  <si>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</si>
  <si>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</si>
  <si>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</si>
  <si>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</si>
  <si>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</si>
  <si>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</si>
  <si>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</si>
  <si>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</si>
  <si>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</si>
  <si>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</si>
  <si>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</si>
  <si>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</si>
  <si>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</si>
  <si>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</si>
  <si>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</si>
  <si>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</si>
  <si>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</si>
  <si>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</si>
  <si>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</si>
  <si>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</si>
  <si>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</si>
  <si>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</si>
  <si>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</si>
  <si>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</si>
  <si>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</si>
  <si>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</si>
  <si>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</si>
  <si>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</si>
  <si>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</si>
  <si>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</si>
  <si>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</si>
  <si>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</si>
  <si>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</si>
  <si>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</si>
  <si>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</si>
  <si>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</si>
  <si>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</si>
  <si>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</si>
  <si>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</si>
  <si>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</si>
  <si>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</si>
  <si>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</si>
  <si>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</si>
  <si>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</si>
  <si>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</si>
  <si>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</si>
  <si>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</si>
  <si>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</si>
  <si>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</si>
  <si>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</si>
  <si>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</si>
  <si>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</si>
  <si>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</si>
  <si>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</si>
  <si>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</si>
  <si>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</si>
  <si>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</si>
  <si>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</si>
  <si>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</si>
  <si>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</si>
  <si>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</si>
  <si>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</si>
  <si>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</si>
  <si>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</si>
  <si>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</si>
  <si>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</si>
  <si>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</si>
  <si>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</si>
  <si>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</si>
  <si>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</si>
  <si>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</si>
  <si>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</si>
  <si>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</si>
  <si>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</si>
  <si>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</si>
  <si>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</si>
  <si>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</si>
  <si>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</si>
  <si>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</si>
  <si>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</si>
  <si>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</si>
  <si>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</si>
  <si>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</si>
  <si>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</si>
  <si>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</si>
  <si>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</si>
  <si>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</si>
  <si>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</si>
  <si>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</si>
  <si>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</si>
  <si>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</si>
  <si>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</si>
  <si>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</si>
  <si>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</si>
  <si>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</si>
  <si>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</si>
  <si>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</si>
  <si>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</si>
  <si>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</si>
  <si>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</si>
  <si>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</si>
  <si>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</si>
  <si>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</si>
  <si>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</si>
  <si>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</si>
  <si>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</si>
  <si>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</si>
  <si>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</si>
  <si>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</si>
  <si>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</si>
  <si>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</si>
  <si>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</si>
  <si>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</si>
  <si>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</si>
  <si>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</si>
  <si>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</si>
  <si>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</si>
  <si>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</si>
  <si>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</si>
  <si>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</si>
  <si>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</si>
  <si>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</si>
  <si>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</si>
  <si>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</si>
  <si>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</si>
  <si>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</si>
  <si>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</si>
  <si>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</si>
  <si>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</si>
  <si>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</si>
  <si>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</si>
  <si>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</si>
  <si>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</si>
  <si>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</si>
  <si>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</si>
  <si>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</si>
  <si>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</si>
  <si>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</si>
  <si>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</si>
  <si>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</si>
  <si>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</si>
  <si>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</si>
  <si>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</si>
  <si>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</si>
  <si>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</si>
  <si>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</si>
  <si>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</si>
  <si>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</si>
  <si>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</si>
  <si>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</si>
  <si>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</si>
  <si>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</si>
  <si>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</si>
  <si>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</si>
  <si>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</si>
  <si>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</si>
  <si>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</si>
  <si>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</si>
  <si>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</si>
  <si>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</si>
  <si>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</si>
  <si>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</si>
  <si>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</si>
  <si>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</si>
  <si>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</si>
  <si>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</si>
  <si>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</si>
  <si>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</si>
  <si>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</si>
  <si>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</si>
  <si>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</si>
  <si>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</si>
  <si>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</si>
  <si>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</si>
  <si>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</si>
  <si>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</si>
  <si>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</si>
  <si>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</si>
  <si>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</si>
  <si>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</si>
  <si>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</si>
  <si>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</si>
  <si>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</si>
  <si>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</si>
  <si>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</si>
  <si>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</si>
  <si>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</si>
  <si>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</si>
  <si>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</si>
  <si>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</si>
  <si>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</si>
  <si>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</si>
  <si>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</si>
  <si>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</si>
  <si>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</si>
  <si>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</si>
  <si>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</si>
  <si>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</si>
  <si>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</si>
  <si>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</si>
  <si>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</si>
  <si>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</si>
  <si>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</si>
  <si>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</si>
  <si>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</si>
  <si>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</si>
  <si>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</si>
  <si>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</si>
  <si>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</si>
  <si>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</si>
  <si>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</si>
  <si>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</si>
  <si>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</si>
  <si>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</si>
  <si>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</si>
  <si>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</si>
  <si>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</si>
  <si>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</si>
  <si>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</si>
  <si>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</si>
  <si>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</si>
  <si>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</si>
  <si>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</si>
  <si>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</si>
  <si>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</si>
  <si>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</si>
  <si>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</si>
  <si>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</si>
  <si>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</si>
  <si>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</si>
  <si>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</si>
  <si>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</si>
  <si>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</si>
  <si>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</si>
  <si>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</si>
  <si>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</si>
  <si>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</si>
  <si>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</si>
  <si>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</si>
  <si>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</si>
  <si>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</si>
  <si>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</si>
  <si>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</si>
  <si>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</si>
  <si>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</si>
  <si>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</si>
  <si>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</si>
  <si>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</si>
  <si>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</si>
  <si>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</si>
  <si>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</si>
  <si>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</si>
  <si>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</si>
  <si>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</si>
  <si>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</si>
  <si>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</si>
  <si>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</si>
  <si>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</si>
  <si>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</si>
  <si>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</si>
  <si>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</si>
  <si>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</si>
  <si>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</si>
  <si>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</si>
  <si>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</si>
  <si>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</si>
  <si>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</si>
  <si>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</si>
  <si>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</si>
  <si>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</si>
  <si>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</si>
  <si>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</si>
  <si>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</si>
  <si>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</si>
  <si>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</si>
  <si>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</si>
  <si>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</si>
  <si>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</si>
  <si>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</si>
  <si>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</si>
  <si>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moved need 40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</si>
  <si>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</si>
  <si>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</si>
  <si>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</si>
  <si>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</si>
  <si>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</si>
  <si>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</si>
  <si>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</si>
  <si>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PCM-20251018-00002090</t>
  </si>
  <si>
    <t xml:space="preserve">ETA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</si>
</sst>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tabSelected="1" workbookViewId="0">
      <selection activeCell="D10" sqref="D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286.03537199074344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5.5400594907405321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45948.98379791667</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45948.98379791667</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45948.98379791667</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45948.98379791667</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45948.98379791667</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45948.98379791667</v>
      </c>
      <c r="H9" s="138"/>
      <c r="I9" s="136" t="str">
        <f>IFERROR(VLOOKUP(D9,DB!A:F,6,0),"")</f>
        <v/>
      </c>
      <c r="J9" s="136" t="str">
        <f>IFERROR(VLOOKUP(D9,DB!A:G,7,0),"")</f>
        <v/>
      </c>
      <c r="K9" s="140"/>
      <c r="L9" s="141" t="str">
        <f>IFERROR(VLOOKUP(D9,DB!A:I,9,0),"")</f>
        <v/>
      </c>
      <c r="M9" s="67"/>
    </row>
    <row r="10" spans="1:15" ht="15" customHeight="1">
      <c r="A10" s="135"/>
      <c r="B10" s="136" t="str">
        <f>IFERROR(VLOOKUP(D10,DB!A:K,11,0),"")</f>
        <v>R1</v>
      </c>
      <c r="C10" s="136"/>
      <c r="D10" s="168" t="s">
        <v>14137</v>
      </c>
      <c r="E10" s="137"/>
      <c r="F10" s="138"/>
      <c r="G10" s="139">
        <f ca="1">IFERROR(NOW()-F10,"")</f>
        <v>45948.98379791667</v>
      </c>
      <c r="H10" s="138"/>
      <c r="I10" s="136" t="str">
        <f>IFERROR(VLOOKUP(D10,DB!A:F,6,0),"")</f>
        <v>SCECO</v>
      </c>
      <c r="J10" s="136" t="str">
        <f>IFERROR(VLOOKUP(D10,DB!A:G,7,0),"")</f>
        <v>Dead</v>
      </c>
      <c r="K10" s="140"/>
      <c r="L10" s="141" t="str">
        <f>IFERROR(VLOOKUP(D10,DB!A:I,9,0),"")</f>
        <v>Latis</v>
      </c>
      <c r="M10" s="67"/>
    </row>
    <row r="11" spans="1:15" ht="15" customHeight="1">
      <c r="A11" s="135"/>
      <c r="B11" s="136" t="str">
        <f>IFERROR(VLOOKUP(D11,DB!A:K,11,0),"")</f>
        <v/>
      </c>
      <c r="C11" s="136"/>
      <c r="D11" s="136"/>
      <c r="E11" s="137"/>
      <c r="F11" s="138"/>
      <c r="G11" s="139">
        <f ca="1">IFERROR(NOW()-F11,"")</f>
        <v>45948.98379791667</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45948.98379791667</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45948.98379791667</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45948.98379791667</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45948.98379791667</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45948.98379791667</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45948.98379791667</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45948.98379791667</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45948.98379791667</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45948.98379791667</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45948.98379791667</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45948.98379791667</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45948.98379791667</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45948.98379791667</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45948.98379791667</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45948.98379791667</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45948.98379791667</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45948.98379791667</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45948.98379791667</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45948.98379791667</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45948.98379791667</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45948.98379791667</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45948.98379791667</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45948.98379791667</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45948.98379791667</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45948.98379791667</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45948.98379791667</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45948.98379791667</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45948.98379791667</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45948.98379791667</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45948.98379791667</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45948.98379791667</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45948.98379791667</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45948.98379791667</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45948.98379791667</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45948.98379791667</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45948.98379791667</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45948.98379791667</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45948.98379791667</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45948.98379791667</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45948.98379791667</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45948.98379791667</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45948.98379791667</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45948.98379791667</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45948.98379791667</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45948.98379791667</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45948.98379791667</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45948.98379791667</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45948.98379791667</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45948.98379791667</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45948.98379791667</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45948.98379791667</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45948.98379791667</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45948.98379791667</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45948.98379791667</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45948.98379791667</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45948.98379791667</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45948.98379791667</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45948.98379791667</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45948.98379791667</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45948.98379791667</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45948.98379791667</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45948.98379791667</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45948.98379791667</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45948.98379791667</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45948.98379791667</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45948.98379791667</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45948.98379791667</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45948.98379791667</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45948.98379791667</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45948.98379791667</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45948.98379791667</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45948.98379791667</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45948.98379791667</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45948.98379791667</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45948.98379791667</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45948.98379791667</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45948.98379791667</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45948.98379791667</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45948.98379791667</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45948.98379791667</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45948.98379791667</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45948.98379791667</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45948.98379791667</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45948.98379791667</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45948.98379791667</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45948.98379791667</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45948.98379791667</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45948.98379791667</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45948.98379791667</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45948.98379791667</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45948.98379791667</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45948.98379791667</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45948.98379791667</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45948.98379791667</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45948.98379791667</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45948.98379791667</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45948.98379791667</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45948.98379791667</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1CC9E43E-173C-4D8B-B507-9E2B6EBB6830}"/>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142.25671458333818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123.98395995370811</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4.4880224537046161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45948.98379791667</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45948.98379791667</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45948.98379791667</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45948.98379791667</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45948.98379791667</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45948.98379791667</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45948.98379791667</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45948.98379791667</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45948.98379791667</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45948.98379791667</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45948.98379791667</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45948.98379791667</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45948.98379791667</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45948.98379791667</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45948.98379791667</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45948.98379791667</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45948.98379791667</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45948.98379791667</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45948.98379791667</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45948.98379791667</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45948.98379791667</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45948.98379791667</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45948.98379791667</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45948.98379791667</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45948.98379791667</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45948.98379791667</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45948.98379791667</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45948.98379791667</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45948.98379791667</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45948.98379791667</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45948.98379791667</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45948.98379791667</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45948.98379791667</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45948.98379791667</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45948.98379791667</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45948.98379791667</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45948.98379791667</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45948.98379791667</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45948.98379791667</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45948.98379791667</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45948.98379791667</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45948.98379791667</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45948.98379791667</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45948.98379791667</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45948.98379791667</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45948.98379791667</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45948.98379791667</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45948.98379791667</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45948.98379791667</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45948.98379791667</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45948.98379791667</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45948.98379791667</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45948.98379791667</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45948.98379791667</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45948.98379791667</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45948.98379791667</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45948.98379791667</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45948.98379791667</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45948.98379791667</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45948.98379791667</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45948.98379791667</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45948.98379791667</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45948.98379791667</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45948.98379791667</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45948.98379791667</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45948.98379791667</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45948.98379791667</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45948.98379791667</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45948.98379791667</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45948.98379791667</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45948.98379791667</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45948.98379791667</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45948.98379791667</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45948.98379791667</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45948.98379791667</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45948.98379791667</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45948.98379791667</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45948.98379791667</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45948.98379791667</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45948.98379791667</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45948.98379791667</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45948.98379791667</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45948.98379791667</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45948.98379791667</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45948.98379791667</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45948.98379791667</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45948.98379791667</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45948.98379791667</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45948.98379791667</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45948.98379791667</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45948.98379791667</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45948.98379791667</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D2" sqref="D2:D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45948.98379791667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45948.98379791667</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45948.98379791667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45948.98379791667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45948.98379791667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45948.98379791667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45948.98379791667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45948.98379791667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45948.98379791667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45948.98379791667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45948.98379791667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45948.98379791667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45948.98379791667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45948.98379791667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45948.98379791667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45948.98379791667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45948.98379791667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45948.98379791667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45948.98379791667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45948.98379791667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45948.98379791667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45948.98379791667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45948.98379791667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45948.98379791667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45948.98379791667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45948.98379791667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45948.98379791667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45948.98379791667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45948.98379791667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45948.98379791667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45948.98379791667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45948.98379791667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45948.98379791667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45948.98379791667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45948.98379791667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45948.98379791667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45948.98379791667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45948.98379791667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45948.98379791667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45948.98379791667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45948.98379791667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45948.98379791667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45948.98379791667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45948.98379791667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45948.98379791667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45948.98379791667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45948.98379791667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45948.98379791667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45948.98379791667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45948.98379791667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45948.98379791667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45948.98379791667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45948.98379791667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45948.98379791667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45948.98379791667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45948.98379791667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45948.98379791667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45948.98379791667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45948.98379791667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45948.98379791667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45948.98379791667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45948.98379791667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45948.98379791667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45948.98379791667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45948.98379791667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45948.98379791667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45948.98379791667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45948.98379791667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45948.98379791667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45948.98379791667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45948.98379791667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45948.98379791667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45948.98379791667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45948.98379791667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45948.98379791667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45948.98379791667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45948.98379791667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45948.98379791667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45948.98379791667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45948.98379791667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45948.98379791667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45948.98379791667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45948.98379791667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45948.98379791667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45948.98379791667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45948.98379791667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45948.98379791667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45948.98379791667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45948.98379791667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45948.98379791667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45948.98379791667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45948.98379791667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45948.98379791667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45948.98379791667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45948.98379791667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45948.98379791667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45948.98379791667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45948.98379791667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45948.98379791667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45948.98379791667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45948.98379791667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45948.98379791667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45948.98379791667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45948.98379791667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45948.98379791667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45948.98379791667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45948.98379791667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45948.98379791667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45948.98379791667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45948.98379791667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45948.98379791667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45948.98379791667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45948.98379791667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45948.98379791667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45948.98379791667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45948.98379791667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45948.98379791667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45948.98379791667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45948.98379791667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45948.98379791667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45948.98379791667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45948.98379791667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45948.98379791667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45948.98379791667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45948.98379791667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45948.98379791667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45948.98379791667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45948.98379791667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45948.98379791667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45948.98379791667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45948.98379791667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45948.98379791667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45948.98379791667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45948.98379791667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45948.98379791667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45948.98379791667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45948.98379791667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45948.98379791667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45948.98379791667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45948.98379791667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45948.98379791667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45948.98379791667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45948.98379791667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45948.98379791667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45948.98379791667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45948.98379791667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45948.98379791667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45948.98379791667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45948.98379791667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45948.98379791667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45948.98379791667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45948.98379791667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45948.98379791667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45948.98379791667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45948.98379791667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45948.98379791667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45948.98379791667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45948.98379791667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45948.98379791667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45948.98379791667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45948.98379791667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45948.98379791667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45948.98379791667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45948.98379791667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45948.98379791667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45948.98379791667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45948.98379791667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45948.98379791667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45948.98379791667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45948.98379791667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45948.98379791667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45948.98379791667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45948.98379791667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45948.98379791667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45948.98379791667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45948.98379791667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45948.98379791667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45948.98379791667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45948.98379791667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45948.98379791667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45948.98379791667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45948.98379791667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45948.98379791667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45948.98379791667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45948.98379791667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45948.98379791667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45948.98379791667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45948.98379791667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45948.98379791667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45948.98379791667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45948.98379791667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45948.98379791667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45948.98379791667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45948.98379791667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45948.98379791667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45948.98379791667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45948.98379791667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45948.98379791667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45948.98379791667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45948.98379791667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45948.98379791667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45948.98379791667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45948.98379791667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45948.98379791667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45948.98379791667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45948.98379791667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45948.98379791667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45948.98379791667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45948.98379791667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45948.98379791667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45948.98379791667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45948.98379791667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45948.98379791667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45948.98379791667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45948.98379791667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45948.98379791667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45948.98379791667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45948.98379791667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45948.98379791667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45948.98379791667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45948.98379791667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45948.98379791667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45948.98379791667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45948.98379791667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45948.98379791667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45948.98379791667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45948.98379791667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45948.98379791667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45948.98379791667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45948.98379791667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45948.98379791667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45948.98379791667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45948.98379791667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45948.98379791667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45948.98379791667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45948.98379791667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45948.98379791667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45948.98379791667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45948.98379791667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45948.98379791667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45948.98379791667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45948.98379791667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45948.98379791667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45948.98379791667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45948.98379791667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45948.98379791667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45948.98379791667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45948.98379791667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45948.98379791667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45948.98379791667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45948.98379791667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45948.98379791667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45948.98379791667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45948.98379791667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45948.98379791667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45948.98379791667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45948.98379791667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45948.98379791667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45948.98379791667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45948.98379791667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45948.98379791667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45948.98379791667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45948.98379791667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45948.98379791667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45948.98379791667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45948.98379791667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45948.98379791667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45948.98379791667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45948.98379791667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45948.98379791667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45948.98379791667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45948.98379791667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45948.98379791667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45948.98379791667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45948.98379791667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45948.98379791667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45948.98379791667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45948.98379791667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45948.98379791667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45948.98379791667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45948.98379791667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45948.98379791667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45948.98379791667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45948.98379791667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45948.98379791667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45948.98379791667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45948.98379791667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45948.98379791667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45948.98379791667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45948.98379791667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45948.98379791667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45948.98379791667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45948.98379791667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45948.98379791667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45948.98379791667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45948.98379791667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45948.98379791667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45948.98379791667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45948.98379791667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45948.98379791667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45948.98379791667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45948.98379791667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45948.98379791667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45948.98379791667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45948.98379791667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45948.98379791667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45948.98379791667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45948.98379791667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45948.98379791667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45948.98379791667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45948.98379791667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45948.98379791667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45948.98379791667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45948.98379791667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45948.98379791667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45948.98379791667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45948.98379791667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45948.98379791667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45948.98379791667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45948.98379791667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45948.98379791667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45948.98379791667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45948.98379791667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45948.98379791667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45948.98379791667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45948.98379791667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45948.98379791667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45948.98379791667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45948.98379791667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45948.98379791667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45948.98379791667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45948.98379791667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45948.98379791667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45948.98379791667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45948.98379791667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45948.98379791667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45948.98379791667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45948.98379791667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45948.98379791667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45948.98379791667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45948.98379791667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45948.98379791667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45948.98379791667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45948.98379791667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45948.98379791667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45948.98379791667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45948.98379791667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45948.98379791667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45948.98379791667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45948.98379791667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45948.98379791667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45948.98379791667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45948.98379791667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45948.98379791667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45948.98379791667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45948.98379791667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45948.98379791667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45948.98379791667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45948.98379791667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45948.98379791667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45948.98379791667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45948.98379791667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45948.98379791667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45948.98379791667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45948.98379791667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45948.98379791667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45948.98379791667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45948.98379791667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45948.98379791667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45948.98379791667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45948.98379791667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45948.98379791667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45948.98379791667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45948.98379791667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45948.98379791667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45948.98379791667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45948.98379791667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45948.98379791667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45948.98379791667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45948.98379791667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45948.98379791667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45948.98379791667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45948.98379791667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45948.98379791667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45948.98379791667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45948.98379791667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45948.98379791667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45948.98379791667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45948.98379791667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45948.98379791667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45948.98379791667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45948.98379791667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45948.98379791667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45948.98379791667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45948.98379791667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45948.98379791667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45948.98379791667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45948.98379791667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45948.98379791667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45948.98379791667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45948.98379791667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45948.98379791667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45948.98379791667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45948.98379791667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45948.98379791667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45948.98379791667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45948.98379791667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45948.98379791667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45948.98379791667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45948.98379791667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45948.98379791667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45948.98379791667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45948.98379791667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45948.98379791667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45948.98379791667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45948.98379791667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45948.98379791667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45948.98379791667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45948.98379791667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45948.98379791667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45948.98379791667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45948.98379791667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45948.98379791667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45948.98379791667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45948.98379791667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45948.98379791667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45948.98379791667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45948.98379791667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45948.98379791667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45948.98379791667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45948.98379791667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45948.98379791667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45948.98379791667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45948.98379791667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45948.98379791667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45948.98379791667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45948.98379791667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45948.98379791667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45948.98379791667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45948.98379791667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45948.98379791667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45948.98379791667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45948.98379791667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45948.98379791667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45948.98379791667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45948.98379791667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45948.98379791667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45948.98379791667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45948.98379791667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45948.98379791667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45948.98379791667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45948.98379791667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45948.98379791667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45948.98379791667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45948.98379791667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45948.98379791667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45948.98379791667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45948.98379791667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45948.98379791667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45948.98379791667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45948.98379791667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45948.98379791667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45948.98379791667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45948.98379791667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45948.98379791667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45948.98379791667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45948.98379791667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45948.98379791667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45948.98379791667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45948.98379791667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45948.98379791667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45948.98379791667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45948.98379791667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45948.98379791667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45948.98379791667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45948.98379791667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45948.98379791667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45948.98379791667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45948.98379791667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45948.98379791667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45948.98379791667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45948.98379791667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45948.98379791667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45948.98379791667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45948.98379791667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45948.98379791667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45948.98379791667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45948.98379791667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45948.98379791667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45948.98379791667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45948.98379791667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45948.98379791667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45948.98379791667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45948.98379791667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45948.98379791667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45948.98379791667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45948.98379791667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45948.98379791667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45948.98379791667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45948.98379791667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45948.98379791667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45948.98379791667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45948.98379791667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45948.98379791667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45948.98379791667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45948.98379791667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45948.98379791667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45948.98379791667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45948.98379791667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45948.98379791667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45948.98379791667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45948.98379791667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45948.98379791667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45948.98379791667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45948.98379791667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45948.98379791667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45948.98379791667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45948.98379791667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45948.98379791667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45948.98379791667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45948.98379791667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45948.98379791667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45948.98379791667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45948.98379791667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45948.98379791667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45948.98379791667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45948.98379791667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45948.98379791667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45948.98379791667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45948.98379791667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45948.98379791667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45948.98379791667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45948.98379791667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45948.98379791667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45948.98379791667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45948.98379791667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45948.98379791667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45948.98379791667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45948.98379791667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45948.98379791667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45948.98379791667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45948.98379791667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45948.98379791667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45948.98379791667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45948.98379791667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45948.98379791667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45948.98379791667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45948.98379791667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45948.98379791667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45948.98379791667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45948.98379791667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45948.98379791667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45948.98379791667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45948.98379791667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45948.98379791667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45948.98379791667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45948.98379791667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45948.98379791667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45948.98379791667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45948.98379791667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45948.98379791667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45948.98379791667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45948.98379791667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45948.98379791667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45948.98379791667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45948.98379791667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45948.98379791667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45948.98379791667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45948.98379791667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45948.98379791667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45948.98379791667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45948.98379791667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45948.98379791667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45948.98379791667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45948.98379791667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45948.98379791667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45948.98379791667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45948.98379791667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45948.98379791667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45948.98379791667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45948.98379791667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45948.98379791667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45948.98379791667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45948.98379791667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45948.98379791667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45948.98379791667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45948.98379791667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45948.98379791667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45948.98379791667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45948.98379791667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45948.98379791667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45948.98379791667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45948.98379791667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45948.98379791667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45948.98379791667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45948.98379791667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45948.98379791667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45948.98379791667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45948.98379791667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45948.98379791667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45948.98379791667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45948.98379791667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45948.98379791667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45948.98379791667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45948.98379791667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45948.98379791667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45948.98379791667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45948.98379791667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45948.98379791667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45948.98379791667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45948.98379791667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45948.98379791667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45948.98379791667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45948.98379791667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45948.98379791667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45948.98379791667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45948.98379791667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45948.98379791667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45948.98379791667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45948.98379791667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45948.98379791667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45948.98379791667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45948.98379791667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45948.98379791667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45948.98379791667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45948.98379791667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45948.98379791667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45948.98379791667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45948.98379791667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45948.98379791667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45948.98379791667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45948.98379791667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45948.98379791667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45948.98379791667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45948.98379791667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45948.98379791667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45948.98379791667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45948.98379791667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45948.98379791667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45948.98379791667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45948.98379791667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45948.98379791667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45948.98379791667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45948.98379791667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45948.98379791667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45948.98379791667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45948.98379791667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45948.98379791667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45948.98379791667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45948.98379791667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45948.98379791667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45948.98379791667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45948.98379791667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45948.98379791667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45948.98379791667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45948.98379791667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45948.98379791667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45948.98379791667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45948.98379791667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45948.98379791667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45948.98379791667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45948.98379791667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45948.98379791667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45948.98379791667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45948.98379791667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45948.98379791667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45948.98379791667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45948.98379791667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45948.98379791667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45948.98379791667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45948.98379791667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45948.98379791667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45948.98379791667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45948.98379791667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45948.98379791667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45948.98379791667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45948.98379791667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45948.98379791667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45948.98379791667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45948.98379791667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45948.98379791667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45948.98379791667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45948.98379791667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45948.98379791667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45948.98379791667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45948.98379791667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45948.98379791667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45948.98379791667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45948.98379791667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45948.98379791667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45948.98379791667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45948.98379791667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45948.98379791667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45948.98379791667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45948.98379791667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45948.98379791667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45948.98379791667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45948.98379791667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45948.98379791667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45948.98379791667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45948.98379791667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45948.98379791667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45948.98379791667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45948.98379791667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45948.98379791667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45948.98379791667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45948.98379791667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45948.98379791667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45948.98379791667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45948.98379791667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45948.98379791667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45948.98379791667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45948.98379791667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45948.98379791667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45948.98379791667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45948.98379791667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45948.98379791667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45948.98379791667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45948.98379791667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45948.98379791667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45948.98379791667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45948.98379791667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45948.98379791667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45948.98379791667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45948.98379791667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45948.98379791667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45948.98379791667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45948.98379791667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45948.98379791667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45948.98379791667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45948.98379791667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45948.98379791667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45948.98379791667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45948.98379791667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45948.98379791667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45948.98379791667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45948.98379791667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45948.98379791667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45948.98379791667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45948.98379791667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45948.98379791667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45948.98379791667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45948.98379791667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45948.98379791667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45948.98379791667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45948.98379791667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45948.98379791667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45948.98379791667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45948.98379791667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45948.98379791667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45948.98379791667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45948.98379791667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45948.98379791667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45948.98379791667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45948.98379791667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45948.98379791667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45948.98379791667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45948.98379791667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45948.98379791667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45948.98379791667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45948.98379791667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45948.98379791667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45948.98379791667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45948.98379791667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45948.98379791667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45948.98379791667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45948.98379791667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45948.98379791667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45948.98379791667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45948.98379791667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45948.98379791667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45948.98379791667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45948.98379791667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45948.98379791667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45948.98379791667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45948.98379791667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45948.98379791667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45948.98379791667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45948.98379791667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45948.98379791667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45948.98379791667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45948.98379791667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45948.98379791667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45948.98379791667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45948.98379791667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45948.98379791667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45948.98379791667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45948.98379791667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45948.98379791667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45948.98379791667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45948.98379791667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45948.98379791667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45948.98379791667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45948.98379791667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45948.98379791667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45948.98379791667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45948.98379791667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45948.98379791667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45948.98379791667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45948.98379791667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45948.98379791667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45948.98379791667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45948.98379791667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45948.98379791667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45948.98379791667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45948.98379791667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45948.98379791667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45948.98379791667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45948.98379791667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45948.98379791667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45948.98379791667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45948.98379791667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45948.98379791667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45948.98379791667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45948.98379791667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45948.98379791667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45948.98379791667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45948.98379791667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45948.98379791667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45948.98379791667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45948.98379791667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45948.98379791667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45948.98379791667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45948.98379791667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45948.98379791667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45948.98379791667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45948.98379791667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45948.98379791667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45948.98379791667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45948.98379791667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45948.98379791667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45948.98379791667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45948.98379791667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45948.98379791667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45948.98379791667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45948.98379791667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45948.98379791667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45948.98379791667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45948.98379791667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45948.98379791667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45948.98379791667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45948.98379791667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45948.98379791667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45948.98379791667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45948.98379791667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45948.98379791667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45948.98379791667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45948.98379791667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45948.98379791667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45948.98379791667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45948.98379791667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45948.98379791667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45948.98379791667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45948.98379791667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45948.98379791667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45948.98379791667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45948.98379791667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45948.98379791667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45948.98379791667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45948.98379791667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45948.98379791667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45948.98379791667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45948.98379791667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45948.98379791667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45948.98379791667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45948.98379791667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45948.98379791667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45948.98379791667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45948.98379791667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45948.98379791667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45948.98379791667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45948.98379791667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45948.98379791667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45948.98379791667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45948.98379791667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45948.98379791667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45948.98379791667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45948.98379791667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45948.98379791667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45948.98379791667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45948.98379791667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45948.98379791667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45948.98379791667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45948.98379791667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45948.98379791667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45948.98379791667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45948.98379791667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45948.98379791667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45948.98379791667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45948.98379791667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45948.98379791667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45948.98379791667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45948.98379791667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45948.98379791667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45948.98379791667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45948.98379791667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45948.98379791667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45948.98379791667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45948.98379791667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45948.98379791667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45948.98379791667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45948.98379791667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45948.98379791667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45948.98379791667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45948.98379791667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45948.98379791667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45948.98379791667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45948.98379791667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45948.98379791667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45948.98379791667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45948.98379791667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45948.98379791667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45948.98379791667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45948.98379791667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45948.98379791667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45948.98379791667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45948.98379791667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45948.98379791667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45948.98379791667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45948.98379791667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45948.98379791667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45948.98379791667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45948.98379791667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45948.98379791667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45948.98379791667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45948.98379791667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45948.98379791667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45948.98379791667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45948.98379791667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45948.98379791667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45948.98379791667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45948.98379791667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45948.98379791667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45948.98379791667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45948.98379791667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45948.98379791667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45948.98379791667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45948.98379791667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45948.98379791667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45948.98379791667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45948.98379791667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45948.98379791667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45948.98379791667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45948.98379791667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45948.98379791667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45948.98379791667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45948.98379791667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45948.98379791667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45948.98379791667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45948.98379791667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45948.98379791667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45948.98379791667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45948.98379791667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45948.98379791667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45948.98379791667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45948.98379791667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45948.98379791667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45948.98379791667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45948.98379791667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45948.98379791667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45948.98379791667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45948.98379791667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45948.98379791667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45948.98379791667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45948.98379791667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45948.98379791667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45948.98379791667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45948.98379791667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45948.98379791667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45948.98379791667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45948.98379791667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45948.98379791667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45948.98379791667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45948.98379791667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45948.98379791667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45948.98379791667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45948.98379791667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45948.98379791667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45948.98379791667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45948.98379791667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45948.98379791667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45948.98379791667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45948.98379791667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45948.98379791667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45948.98379791667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45948.98379791667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45948.98379791667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45948.98379791667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45948.98379791667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45948.98379791667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45948.98379791667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45948.98379791667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45948.98379791667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45948.98379791667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45948.98379791667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45948.98379791667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45948.98379791667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45948.98379791667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45948.98379791667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45948.98379791667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45948.98379791667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45948.98379791667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45948.98379791667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45948.98379791667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45948.98379791667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45948.98379791667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45948.98379791667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45948.98379791667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45948.98379791667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45948.98379791667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45948.98379791667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45948.98379791667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45948.98379791667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45948.98379791667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45948.98379791667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45948.98379791667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45948.98379791667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45948.98379791667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45948.98379791667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45948.98379791667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45948.98379791667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45948.98379791667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45948.98379791667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45948.98379791667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45948.98379791667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45948.98379791667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45948.98379791667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45948.98379791667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45948.98379791667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45948.98379791667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45948.98379791667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45948.98379791667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45948.98379791667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45948.98379791667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45948.98379791667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45948.98379791667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45948.98379791667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45948.98379791667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45948.98379791667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45948.98379791667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45948.98379791667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45948.98379791667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45948.98379791667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45948.98379791667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45948.98379791667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45948.98379791667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45948.98379791667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45948.98379791667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45948.98379791667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45948.98379791667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45948.98379791667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45948.98379791667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45948.98379791667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45948.98379791667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45948.98379791667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45948.98379791667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45948.98379791667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45948.98379791667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45948.98379791667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45948.98379791667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45948.98379791667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45948.98379791667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45948.98379791667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45948.98379791667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45948.98379791667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45948.98379791667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45948.98379791667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45948.98379791667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45948.98379791667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45948.98379791667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45948.98379791667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45948.98379791667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45948.98379791667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45948.98379791667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45948.98379791667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45948.98379791667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45948.98379791667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45948.98379791667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45948.98379791667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45948.98379791667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45948.98379791667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45948.98379791667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45948.98379791667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45948.98379791667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45948.98379791667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45948.98379791667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45948.98379791667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45948.98379791667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45948.98379791667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45948.98379791667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45948.98379791667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45948.98379791667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45948.98379791667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45948.98379791667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45948.98379791667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45948.98379791667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45948.98379791667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45948.98379791667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45948.98379791667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45948.98379791667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45948.98379791667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45948.98379791667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45948.98379791667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45948.98379791667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45948.98379791667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45948.98379791667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45948.98379791667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45948.98379791667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45948.98379791667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45948.98379791667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45948.98379791667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45948.98379791667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45948.98379791667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45948.98379791667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45948.98379791667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45948.98379791667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45948.98379791667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45948.98379791667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45948.98379791667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45948.98379791667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45948.98379791667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45948.98379791667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45948.98379791667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45948.98379791667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45948.98379791667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45948.98379791667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45948.98379791667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45948.98379791667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45948.98379791667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45948.98379791667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45948.98379791667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45948.98379791667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45948.98379791667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45948.98379791667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45948.98379791667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45948.98379791667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45948.98379791667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45948.98379791667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45948.98379791667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45948.98379791667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45948.98379791667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45948.98379791667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45948.98379791667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45948.98379791667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45948.98379791667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45948.98379791667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45948.98379791667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45948.98379791667</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I15" sqref="I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245.50308032407338</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1.4887053240745445</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0.12458495370810851</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45948.98379791667</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45948.98379791667</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45948.98379791667</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45948.98379791667</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45948.98379791667</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45948.98379791667</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45948.98379791667</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45948.98379791667</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45948.98379791667</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45948.98379791667</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45948.98379791667</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45948.98379791667</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45948.98379791667</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45948.98379791667</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45948.98379791667</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45948.98379791667</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45948.98379791667</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45948.98379791667</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45948.98379791667</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45948.98379791667</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45948.98379791667</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45948.98379791667</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45948.98379791667</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45948.98379791667</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45948.98379791667</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45948.98379791667</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45948.98379791667</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45948.98379791667</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45948.98379791667</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45948.98379791667</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45948.98379791667</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45948.98379791667</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45948.98379791667</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45948.98379791667</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45948.98379791667</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45948.98379791667</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45948.98379791667</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45948.98379791667</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45948.98379791667</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45948.98379791667</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45948.98379791667</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45948.98379791667</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45948.98379791667</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45948.98379791667</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45948.98379791667</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45948.98379791667</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45948.98379791667</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45948.98379791667</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45948.98379791667</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45948.98379791667</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45948.98379791667</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45948.98379791667</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45948.98379791667</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45948.98379791667</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45948.98379791667</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45948.98379791667</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45948.98379791667</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45948.98379791667</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45948.98379791667</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45948.98379791667</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45948.98379791667</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45948.98379791667</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45948.98379791667</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45948.98379791667</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45948.98379791667</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45948.98379791667</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45948.98379791667</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45948.98379791667</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45948.98379791667</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45948.98379791667</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45948.98379791667</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45948.98379791667</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45948.98379791667</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45948.98379791667</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45948.98379791667</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45948.98379791667</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45948.98379791667</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45948.98379791667</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45948.98379791667</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45948.98379791667</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45948.98379791667</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45948.98379791667</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45948.98379791667</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45948.98379791667</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45948.98379791667</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45948.98379791667</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45948.98379791667</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45948.98379791667</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45948.98379791667</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45948.98379791667</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45948.98379791667</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45948.98379791667</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45948.98379791667</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45948.98379791667</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45948.98379791667</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45948.98379791667</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45948.98379791667</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45948.98379791667</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45948.98379791667</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45948.98379791667</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45948.98379791667</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45948.98379791667</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45948.98379791667</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45948.98379791667</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45948.98379791667</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45948.98379791667</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45948.98379791667</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45948.98379791667</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45948.98379791667</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45948.98379791667</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45948.98379791667</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45948.98379791667</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45948.98379791667</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45948.98379791667</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45948.98379791667</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45948.98379791667</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45948.98379791667</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45948.98379791667</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45948.98379791667</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45948.98379791667</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45948.98379791667</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45948.98379791667</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45948.98379791667</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45948.98379791667</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45948.98379791667</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45948.98379791667</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45948.98379791667</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45948.98379791667</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45948.98379791667</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45948.98379791667</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45948.98379791667</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45948.98379791667</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45948.98379791667</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45948.98379791667</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45948.98379791667</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45948.98379791667</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45948.98379791667</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45948.98379791667</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45948.98379791667</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45948.98379791667</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45948.98379791667</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45948.98379791667</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45948.98379791667</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45948.98379791667</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45948.98379791667</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45948.98379791667</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45948.98379791667</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45948.98379791667</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45948.98379791667</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45948.98379791667</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45948.98379791667</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45948.98379791667</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45948.98379791667</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45948.98379791667</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45948.98379791667</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45948.98379791667</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45948.98379791667</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45948.98379791667</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45948.98379791667</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45948.98379791667</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45948.98379791667</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45948.98379791667</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45948.98379791667</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45948.98379791667</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45948.98379791667</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45948.98379791667</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45948.98379791667</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45948.98379791667</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45948.98379791667</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45948.98379791667</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45948.98379791667</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45948.98379791667</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45948.98379791667</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45948.98379791667</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45948.98379791667</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45948.98379791667</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45948.98379791667</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45948.98379791667</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45948.98379791667</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45948.98379791667</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45948.98379791667</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45948.98379791667</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45948.98379791667</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45948.98379791667</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45948.98379791667</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45948.98379791667</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45948.98379791667</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45948.98379791667</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45948.98379791667</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45948.98379791667</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45948.98379791667</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45948.98379791667</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45948.98379791667</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45948.98379791667</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45948.98379791667</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45948.98379791667</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45948.98379791667</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45948.98379791667</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45948.98379791667</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45948.98379791667</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45948.98379791667</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45948.98379791667</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45948.98379791667</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45948.98379791667</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45948.98379791667</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45948.98379791667</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45948.98379791667</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45948.98379791667</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45948.98379791667</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45948.98379791667</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45948.98379791667</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45948.98379791667</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45948.98379791667</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45948.98379791667</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45948.98379791667</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45948.98379791667</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45948.98379791667</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45948.98379791667</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45948.98379791667</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45948.98379791667</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45948.98379791667</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45948.98379791667</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45948.98379791667</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45948.98379791667</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45948.98379791667</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45948.98379791667</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45948.98379791667</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45948.98379791667</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45948.98379791667</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45948.98379791667</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45948.98379791667</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45948.98379791667</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45948.98379791667</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45948.98379791667</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45948.98379791667</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45948.98379791667</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45948.98379791667</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45948.98379791667</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45948.98379791667</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45948.98379791667</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45948.98379791667</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45948.98379791667</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45948.98379791667</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45948.98379791667</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45948.98379791667</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45948.98379791667</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45948.98379791667</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45948.98379791667</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45948.98379791667</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45948.98379791667</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45948.98379791667</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45948.98379791667</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45948.98379791667</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45948.98379791667</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45948.98379791667</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45948.98379791667</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45948.98379791667</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45948.98379791667</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45948.98379791667</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45948.98379791667</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45948.98379791667</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45948.98379791667</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45948.98379791667</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45948.98379791667</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45948.98379791667</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45948.98379791667</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45948.98379791667</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45948.98379791667</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45948.98379791667</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45948.98379791667</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45948.98379791667</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45948.98379791667</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45948.98379791667</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45948.98379791667</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45948.98379791667</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45948.98379791667</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45948.98379791667</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45948.98379791667</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45948.98379791667</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45948.98379791667</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45948.98379791667</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45948.98379791667</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45948.98379791667</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45948.98379791667</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45948.98379791667</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45948.98379791667</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45948.98379791667</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45948.98379791667</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45948.98379791667</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45948.98379791667</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45948.98379791667</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45948.98379791667</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45948.98379791667</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45948.98379791667</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45948.98379791667</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45948.98379791667</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45948.98379791667</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45948.98379791667</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45948.98379791667</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45948.98379791667</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45948.98379791667</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45948.98379791667</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45948.98379791667</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45948.98379791667</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45948.98379791667</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45948.98379791667</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45948.98379791667</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45948.98379791667</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45948.98379791667</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45948.98379791667</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45948.98379791667</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45948.98379791667</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45948.98379791667</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45948.98379791667</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45948.98379791667</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45948.98379791667</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57.151737731481262</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22.794920601852937</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4.2122238425945397</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0.32268680555716855</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v>45948.967928240738</v>
      </c>
      <c r="G6" s="166">
        <f ca="1">IFERROR(NOW()-F6,"")</f>
        <v>1.5869675931753591E-2</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45948.98379791667</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45948.98379791667</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45948.98379791667</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45948.98379791667</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45948.98379791667</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45948.98379791667</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45948.98379791667</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45948.98379791667</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45948.98379791667</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45948.98379791667</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45948.98379791667</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45948.98379791667</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45948.98379791667</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45948.98379791667</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45948.98379791667</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45948.98379791667</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45948.98379791667</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45948.98379791667</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45948.98379791667</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45948.98379791667</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45948.98379791667</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45948.98379791667</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45948.98379791667</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45948.98379791667</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45948.98379791667</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45948.98379791667</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45948.98379791667</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45948.98379791667</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45948.98379791667</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45948.98379791667</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45948.98379791667</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45948.98379791667</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45948.98379791667</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45948.98379791667</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45948.98379791667</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45948.98379791667</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45948.98379791667</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45948.98379791667</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45948.98379791667</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45948.98379791667</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45948.98379791667</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45948.98379791667</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45948.98379791667</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45948.98379791667</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45948.98379791667</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45948.98379791667</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45948.98379791667</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45948.98379791667</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45948.98379791667</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45948.98379791667</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45948.98379791667</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45948.98379791667</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45948.98379791667</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45948.98379791667</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45948.98379791667</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45948.98379791667</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45948.98379791667</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45948.98379791667</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45948.98379791667</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45948.98379791667</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45948.98379791667</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45948.98379791667</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45948.98379791667</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45948.98379791667</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45948.98379791667</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45948.98379791667</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45948.98379791667</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45948.98379791667</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45948.98379791667</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45948.98379791667</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45948.98379791667</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45948.98379791667</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45948.98379791667</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45948.98379791667</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45948.98379791667</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45948.98379791667</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45948.98379791667</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45948.98379791667</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45948.98379791667</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45948.98379791667</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45948.98379791667</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45948.98379791667</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45948.98379791667</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45948.98379791667</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45948.98379791667</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45948.98379791667</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45948.98379791667</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45948.98379791667</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45948.98379791667</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45948.98379791667</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45948.98379791667</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45948.98379791667</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45948.98379791667</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45948.98379791667</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45948.98379791667</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45948.98379791667</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45948.98379791667</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45948.98379791667</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45948.98379791667</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45948.98379791667</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45948.98379791667</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45948.98379791667</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45948.98379791667</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45948.98379791667</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45948.98379791667</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45948.98379791667</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45948.98379791667</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45948.98379791667</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45948.98379791667</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45948.98379791667</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45948.98379791667</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45948.98379791667</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45948.98379791667</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45948.98379791667</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45948.98379791667</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45948.98379791667</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45948.98379791667</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45948.98379791667</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45948.98379791667</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45948.98379791667</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45948.98379791667</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45948.98379791667</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45948.98379791667</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45948.98379791667</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45948.98379791667</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45948.98379791667</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45948.98379791667</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45948.98379791667</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45948.98379791667</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45948.98379791667</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45948.98379791667</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45948.98379791667</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45948.98379791667</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45948.98379791667</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45948.98379791667</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45948.98379791667</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45948.98379791667</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45948.98379791667</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45948.98379791667</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45948.98379791667</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45948.98379791667</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45948.98379791667</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45948.98379791667</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45948.98379791667</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45948.98379791667</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45948.98379791667</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45948.98379791667</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45948.98379791667</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45948.98379791667</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45948.98379791667</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45948.98379791667</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45948.98379791667</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45948.98379791667</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45948.98379791667</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45948.98379791667</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45948.98379791667</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45948.98379791667</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45948.98379791667</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45948.98379791667</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45948.98379791667</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45948.98379791667</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45948.98379791667</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45948.98379791667</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45948.98379791667</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45948.98379791667</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45948.98379791667</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45948.98379791667</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45948.98379791667</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45948.98379791667</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45948.98379791667</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45948.98379791667</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45948.98379791667</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45948.98379791667</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45948.98379791667</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45948.98379791667</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45948.98379791667</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45948.98379791667</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45948.98379791667</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45948.98379791667</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45948.98379791667</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45948.98379791667</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45948.98379791667</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45948.98379791667</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45948.98379791667</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45948.98379791667</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45948.98379791667</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45948.98379791667</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45948.98379791667</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45948.98379791667</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45948.98379791667</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45948.98379791667</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45948.98379791667</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45948.98379791667</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45948.98379791667</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45948.98379791667</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45948.98379791667</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45948.98379791667</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45948.98379791667</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45948.98379791667</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45948.98379791667</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45948.98379791667</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45948.98379791667</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45948.98379791667</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45948.98379791667</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45948.98379791667</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45948.98379791667</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45948.98379791667</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45948.98379791667</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45948.98379791667</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45948.98379791667</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45948.98379791667</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45948.98379791667</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45948.98379791667</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45948.98379791667</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45948.98379791667</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45948.98379791667</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45948.98379791667</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45948.98379791667</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45948.98379791667</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45948.98379791667</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45948.98379791667</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45948.98379791667</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45948.98379791667</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45948.98379791667</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45948.98379791667</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45948.98379791667</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45948.98379791667</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45948.98379791667</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45948.98379791667</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45948.98379791667</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45948.98379791667</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45948.98379791667</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45948.98379791667</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45948.98379791667</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45948.98379791667</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45948.98379791667</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45948.98379791667</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45948.98379791667</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45948.98379791667</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45948.98379791667</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45948.98379791667</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45948.98379791667</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45948.98379791667</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45948.98379791667</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45948.98379791667</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45948.98379791667</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45948.98379791667</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45948.98379791667</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45948.98379791667</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45948.98379791667</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45948.98379791667</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45948.98379791667</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45948.98379791667</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45948.98379791667</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45948.98379791667</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45948.98379791667</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45948.98379791667</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45948.98379791667</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45948.98379791667</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45948.98379791667</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45948.98379791667</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45948.98379791667</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45948.98379791667</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45948.98379791667</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45948.98379791667</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45948.98379791667</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45948.98379791667</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45948.98379791667</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45948.98379791667</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45948.98379791667</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45948.98379791667</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45948.98379791667</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45948.98379791667</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45948.98379791667</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45948.98379791667</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45948.98379791667</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45948.98379791667</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45948.98379791667</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45948.98379791667</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45948.98379791667</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45948.98379791667</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45948.98379791667</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45948.98379791667</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45948.98379791667</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45948.98379791667</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45948.98379791667</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45948.98379791667</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45948.98379791667</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45948.98379791667</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45948.98379791667</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45948.98379791667</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45948.98379791667</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45948.98379791667</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45948.98379791667</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45948.98379791667</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45948.98379791667</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45948.98379791667</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45948.98379791667</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45948.98379791667</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45948.98379791667</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45948.98379791667</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45948.98379791667</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45948.98379791667</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45948.98379791667</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45948.98379791667</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45948.98379791667</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45948.98379791667</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45948.98379791667</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45948.98379791667</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45948.98379791667</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45948.98379791667</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45948.98379791667</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45948.98379791667</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45948.98379791667</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45948.98379791667</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45948.98379791667</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45948.98379791667</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45948.98379791667</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45948.98379791667</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45948.98379791667</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45948.98379791667</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45948.98379791667</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45948.98379791667</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45948.98379791667</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45948.98379791667</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45948.98379791667</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45948.98379791667</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45948.98379791667</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45948.98379791667</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45948.98379791667</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45948.98379791667</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45948.98379791667</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45948.98379791667</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45948.98379791667</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45948.98379791667</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45948.98379791667</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45948.98379791667</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45948.98379791667</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45948.98379791667</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45948.98379791667</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45948.98379791667</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45948.98379791667</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45948.98379791667</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45948.98379791667</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45948.98379791667</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45948.98379791667</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45948.98379791667</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45948.98379791667</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45948.98379791667</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45948.98379791667</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45948.98379791667</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45948.98379791667</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45948.98379791667</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45948.98379791667</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45948.98379791667</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45948.98379791667</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45948.98379791667</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45948.98379791667</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45948.98379791667</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45948.98379791667</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45948.98379791667</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45948.98379791667</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45948.98379791667</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45948.98379791667</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45948.98379791667</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45948.98379791667</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45948.98379791667</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45948.98379791667</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45948.98379791667</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45948.98379791667</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45948.98379791667</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45948.98379791667</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45948.98379791667</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45948.98379791667</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45948.98379791667</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45948.98379791667</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45948.98379791667</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45948.98379791667</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45948.98379791667</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45948.98379791667</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45948.98379791667</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45948.98379791667</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45948.98379791667</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45948.98379791667</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45948.98379791667</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45948.98379791667</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45948.98379791667</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45948.98379791667</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45948.98379791667</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45948.98379791667</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45948.98379791667</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45948.98379791667</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45948.98379791667</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45948.98379791667</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45948.98379791667</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45948.98379791667</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45948.98379791667</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45948.98379791667</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45948.98379791667</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45948.98379791667</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45948.98379791667</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45948.98379791667</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45948.98379791667</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45948.98379791667</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45948.98379791667</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45948.98379791667</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45948.98379791667</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45948.98379791667</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45948.98379791667</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45948.98379791667</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45948.98379791667</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45948.98379791667</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45948.98379791667</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45948.98379791667</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45948.98379791667</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45948.98379791667</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45948.98379791667</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45948.98379791667</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45948.98379791667</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45948.98379791667</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45948.98379791667</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45948.98379791667</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45948.98379791667</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45948.98379791667</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45948.98379791667</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45948.98379791667</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45948.98379791667</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45948.98379791667</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45948.98379791667</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45948.98379791667</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45948.98379791667</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45948.98379791667</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45948.98379791667</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45948.98379791667</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45948.98379791667</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45948.98379791667</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45948.98379791667</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45948.98379791667</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45948.98379791667</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45948.98379791667</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45948.98379791667</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45948.98379791667</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45948.98379791667</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45948.98379791667</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45948.98379791667</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45948.98379791667</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45948.98379791667</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45948.98379791667</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45948.98379791667</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45948.98379791667</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45948.98379791667</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45948.98379791667</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45948.98379791667</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45948.98379791667</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45948.98379791667</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45948.98379791667</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45948.98379791667</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45948.98379791667</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45948.98379791667</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45948.98379791667</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45948.98379791667</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45948.98379791667</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45948.98379791667</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45948.98379791667</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45948.98379791667</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45948.98379791667</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45948.98379791667</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45948.98379791667</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45948.98379791667</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45948.98379791667</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45948.98379791667</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45948.98379791667</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45948.98379791667</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45948.98379791667</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45948.98379791667</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45948.98379791667</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45948.98379791667</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45948.98379791667</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45948.98379791667</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45948.98379791667</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45948.98379791667</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45948.98379791667</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45948.98379791667</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45948.98379791667</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45948.98379791667</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45948.98379791667</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45948.98379791667</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45948.98379791667</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45948.98379791667</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45948.98379791667</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45948.98379791667</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45948.98379791667</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45948.98379791667</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45948.98379791667</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45948.98379791667</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45948.98379791667</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45948.98379791667</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45948.98379791667</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45948.98379791667</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45948.98379791667</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45948.98379791667</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45948.98379791667</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45948.98379791667</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45948.98379791667</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45948.98379791667</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45948.98379791667</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45948.98379791667</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45948.98379791667</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45948.98379791667</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45948.98379791667</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45948.98379791667</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45948.98379791667</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45948.98379791667</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45948.98379791667</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45948.98379791667</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45948.98379791667</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45948.98379791667</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45948.98379791667</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45948.98379791667</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45948.98379791667</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45948.98379791667</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45948.98379791667</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45948.98379791667</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45948.98379791667</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45948.98379791667</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45948.98379791667</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45948.98379791667</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45948.98379791667</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45948.98379791667</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45948.98379791667</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45948.98379791667</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45948.98379791667</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45948.98379791667</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45948.98379791667</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45948.98379791667</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45948.98379791667</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45948.98379791667</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45948.98379791667</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45948.98379791667</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45948.98379791667</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45948.98379791667</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45948.98379791667</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45948.98379791667</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45948.98379791667</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45948.98379791667</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45948.98379791667</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45948.98379791667</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45948.98379791667</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45948.98379791667</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45948.98379791667</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45948.98379791667</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45948.98379791667</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45948.98379791667</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45948.98379791667</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45948.98379791667</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K8" sqref="K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22.210950694447092</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9.4547354166716104</v>
      </c>
      <c r="H3" s="146">
        <v>45927.987534722219</v>
      </c>
      <c r="I3" s="143" t="str">
        <f>IFERROR(VLOOKUP(D3,DB!A:F,6,0),"")</f>
        <v>SCECO</v>
      </c>
      <c r="J3" s="143" t="str">
        <f>IFERROR(VLOOKUP(D3,DB!A:G,7,0),"")</f>
        <v>Vandalized</v>
      </c>
      <c r="K3" s="142" t="s">
        <v>39078</v>
      </c>
      <c r="L3" s="143" t="str">
        <f>IFERROR(VLOOKUP(D3,DB!A:I,9,0),"")</f>
        <v>Latis</v>
      </c>
    </row>
    <row r="4" spans="1:16383" s="112" customFormat="1" ht="31.5" customHeight="1">
      <c r="A4" s="142" t="s">
        <v>39079</v>
      </c>
      <c r="B4" s="142" t="str">
        <f>IFERROR(VLOOKUP(D4,DB!A:K,11,0),"")</f>
        <v>R6</v>
      </c>
      <c r="C4" s="142">
        <v>1</v>
      </c>
      <c r="D4" s="142" t="s">
        <v>34126</v>
      </c>
      <c r="E4" s="142" t="s">
        <v>38964</v>
      </c>
      <c r="F4" s="146">
        <v>45948.910879629628</v>
      </c>
      <c r="G4" s="145">
        <f ca="1">IFERROR(NOW()-F4,"-")</f>
        <v>7.2918287041829899E-2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39081</v>
      </c>
      <c r="B5" s="142" t="str">
        <f>IFERROR(VLOOKUP(D5,DB!A:K,11,0),"")</f>
        <v>R6</v>
      </c>
      <c r="C5" s="142">
        <v>1</v>
      </c>
      <c r="D5" s="142" t="s">
        <v>34030</v>
      </c>
      <c r="E5" s="142" t="s">
        <v>38964</v>
      </c>
      <c r="F5" s="146">
        <v>45948.923495370371</v>
      </c>
      <c r="G5" s="145">
        <f ca="1">IFERROR(NOW()-F5,"-")</f>
        <v>6.0302546298771631E-2</v>
      </c>
      <c r="H5" s="146">
        <v>45948.917743055557</v>
      </c>
      <c r="I5" s="142" t="str">
        <f>IFERROR(VLOOKUP(D5,DB!A:F,6,0),"")</f>
        <v>SCECO</v>
      </c>
      <c r="J5" s="142" t="str">
        <f>IFERROR(VLOOKUP(D5,DB!A:G,7,0),"")</f>
        <v>Vandalized</v>
      </c>
      <c r="K5" s="142" t="s">
        <v>39082</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45948.98379791667</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45948.98379791667</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45948.98379791667</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45948.98379791667</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45948.98379791667</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45948.98379791667</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45948.98379791667</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45948.98379791667</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45948.98379791667</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45948.98379791667</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45948.98379791667</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45948.98379791667</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45948.98379791667</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45948.98379791667</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45948.98379791667</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45948.98379791667</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45948.98379791667</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45948.98379791667</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45948.98379791667</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45948.98379791667</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45948.98379791667</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45948.98379791667</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45948.98379791667</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45948.98379791667</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45948.98379791667</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45948.98379791667</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45948.98379791667</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45948.98379791667</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45948.98379791667</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45948.98379791667</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45948.98379791667</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45948.98379791667</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45948.98379791667</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45948.98379791667</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45948.98379791667</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45948.98379791667</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45948.98379791667</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45948.98379791667</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45948.98379791667</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45948.98379791667</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45948.98379791667</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45948.98379791667</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45948.98379791667</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45948.98379791667</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45948.98379791667</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45948.98379791667</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45948.98379791667</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45948.98379791667</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45948.98379791667</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45948.98379791667</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45948.98379791667</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45948.98379791667</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45948.98379791667</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45948.98379791667</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45948.98379791667</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45948.98379791667</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45948.98379791667</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45948.98379791667</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45948.98379791667</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45948.98379791667</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45948.98379791667</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45948.98379791667</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45948.98379791667</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45948.98379791667</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45948.98379791667</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45948.98379791667</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45948.98379791667</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45948.98379791667</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45948.98379791667</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45948.98379791667</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45948.98379791667</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45948.98379791667</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45948.98379791667</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45948.98379791667</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45948.98379791667</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45948.98379791667</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45948.98379791667</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45948.98379791667</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45948.98379791667</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45948.98379791667</v>
      </c>
      <c r="H85" s="109"/>
      <c r="I85" s="105" t="str">
        <f>IFERROR(VLOOKUP(D85,DB!A:F,6,0),"")</f>
        <v/>
      </c>
      <c r="J85" s="104" t="str">
        <f>IFERROR(VLOOKUP(D85,DB!A:G,7,0),"")</f>
        <v/>
      </c>
      <c r="K85" s="110"/>
      <c r="L85" s="111" t="str">
        <f>IFERROR(VLOOKUP(D85,DB!A:I,9,0),"")</f>
        <v/>
      </c>
    </row>
  </sheetData>
  <dataValidations count="2">
    <dataValidation allowBlank="1" showInputMessage="1" showErrorMessage="1" sqref="E1" xr:uid="{380493DB-286A-4683-AF55-C78F04945A49}"/>
    <dataValidation type="list" allowBlank="1" showInputMessage="1" showErrorMessage="1" sqref="E3: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2025-10-18T20:38:40Z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